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бюджет'!$A$1:$N$69</definedName>
  </definedNames>
  <calcPr fullCalcOnLoad="1"/>
</workbook>
</file>

<file path=xl/sharedStrings.xml><?xml version="1.0" encoding="utf-8"?>
<sst xmlns="http://schemas.openxmlformats.org/spreadsheetml/2006/main" count="540" uniqueCount="170">
  <si>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</si>
  <si>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</si>
  <si>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</si>
  <si>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</si>
  <si>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</si>
  <si>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00</t>
  </si>
  <si>
    <t>000</t>
  </si>
  <si>
    <t>0000</t>
  </si>
  <si>
    <t>01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</si>
  <si>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</si>
  <si>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</si>
  <si>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</si>
  <si>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</si>
  <si>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</si>
  <si>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</si>
  <si>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</si>
  <si>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</si>
  <si>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</si>
  <si>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</si>
  <si>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</si>
  <si>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12</t>
  </si>
  <si>
    <t>16</t>
  </si>
  <si>
    <t>030</t>
  </si>
  <si>
    <t>3</t>
  </si>
  <si>
    <t>182</t>
  </si>
  <si>
    <t>10</t>
  </si>
  <si>
    <t>13</t>
  </si>
  <si>
    <t>25</t>
  </si>
  <si>
    <t>14</t>
  </si>
  <si>
    <t>КБК</t>
  </si>
  <si>
    <t>ВСЕГО  ДОХОДОВ:</t>
  </si>
  <si>
    <t>№ строки</t>
  </si>
  <si>
    <t>2</t>
  </si>
  <si>
    <t>4</t>
  </si>
  <si>
    <t>8</t>
  </si>
  <si>
    <t>9</t>
  </si>
  <si>
    <t>19</t>
  </si>
  <si>
    <t>20</t>
  </si>
  <si>
    <t>26</t>
  </si>
  <si>
    <t>29</t>
  </si>
  <si>
    <t>34</t>
  </si>
  <si>
    <t>35</t>
  </si>
  <si>
    <t>36</t>
  </si>
  <si>
    <t>151</t>
  </si>
  <si>
    <t>024</t>
  </si>
  <si>
    <t>013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</si>
  <si>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</si>
  <si>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</si>
  <si>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</si>
  <si>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</si>
  <si>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</si>
  <si>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</si>
  <si>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</si>
  <si>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</si>
  <si>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НАЛОГОВЫЕ И НЕНАЛОГОВЫЕ ДОХОДЫ</t>
  </si>
  <si>
    <t>код администратора</t>
  </si>
  <si>
    <t>Код группы</t>
  </si>
  <si>
    <t>Код подгруппы</t>
  </si>
  <si>
    <t>Налог на доходы физических лиц с доходов, источником которых является налоговый агент, за исключением доходов, в отношении   которых исчисление и уплата налога осуществляются в соответствии  со  статьями 227, 227.1 и 228 НКРФ</t>
  </si>
  <si>
    <t>07</t>
  </si>
  <si>
    <t>180</t>
  </si>
  <si>
    <t>Прочие безвозмездные поступления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</si>
  <si>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</si>
  <si>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</si>
  <si>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</si>
  <si>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</si>
  <si>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</si>
  <si>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</si>
  <si>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</si>
  <si>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</si>
  <si>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</si>
  <si>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>7514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</si>
  <si>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</si>
  <si>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</si>
  <si>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Прочие безвозмездные поступления в бюджеты поселений</t>
  </si>
  <si>
    <t>Налог на имущество</t>
  </si>
  <si>
    <t>Налог  на имущество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</si>
  <si>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</si>
  <si>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</si>
  <si>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6</t>
  </si>
  <si>
    <t>7</t>
  </si>
  <si>
    <t>15</t>
  </si>
  <si>
    <t>Доходы от уплаты акцизов на дизельное топливо, подлежащее распределению между бюджетами субъектов Российской Федерации  и местными бюджетами с учетом установленных дифференцированных норматитвов отчислений в местные бюджеты</t>
  </si>
  <si>
    <t>5</t>
  </si>
  <si>
    <t>30</t>
  </si>
  <si>
    <t>31</t>
  </si>
  <si>
    <t>32</t>
  </si>
  <si>
    <t>Доходы 
2017 года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</si>
  <si>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</si>
  <si>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</si>
  <si>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</si>
  <si>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</si>
  <si>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430</t>
  </si>
  <si>
    <t>999</t>
  </si>
  <si>
    <t>Прочие субсидии</t>
  </si>
  <si>
    <t>Субсидии бюджетам бюджетной системы Российской Федерации (межбюджетные субсидии)</t>
  </si>
  <si>
    <t>Доходы 
2018 года</t>
  </si>
  <si>
    <t>043</t>
  </si>
  <si>
    <t>Земельный налог с физических лиц, обладающих земельным участком, расположенном в границах сельских поселений</t>
  </si>
  <si>
    <t>04</t>
  </si>
  <si>
    <t>2721</t>
  </si>
  <si>
    <t>Прочие межбюджетные трансферты, передаваемые бюджетам сельских поселений</t>
  </si>
  <si>
    <t xml:space="preserve"> Межбюджетные трансферты  передаваемые бюджетам поселений на обеспечение сбалансированности</t>
  </si>
  <si>
    <t>Иные межбюджетные трансферты</t>
  </si>
  <si>
    <t>17</t>
  </si>
  <si>
    <t>18</t>
  </si>
  <si>
    <t>27</t>
  </si>
  <si>
    <t>28</t>
  </si>
  <si>
    <t>33</t>
  </si>
  <si>
    <t>38</t>
  </si>
  <si>
    <t>(тыс. рублей)</t>
  </si>
  <si>
    <t>033</t>
  </si>
  <si>
    <t>Земельный налог, взимаемый по ставке установленной подпунктом 1 пункта 1 статьи 394 НК РФ</t>
  </si>
  <si>
    <t>Земельный налог, взимаемый по ставке установленной подпунктом 1 пункта 1 статьи 394 НК РФ, зачисляемый в бюджеты поселений</t>
  </si>
  <si>
    <t>Земельный налог с физических лиц, обладающих земельным участком</t>
  </si>
  <si>
    <t>39</t>
  </si>
  <si>
    <t>40</t>
  </si>
  <si>
    <t>41</t>
  </si>
  <si>
    <t>Доходы 
2019 года</t>
  </si>
  <si>
    <t xml:space="preserve">Дотации бюджетам сельских поселений на выравнивание бюджетной обеспеченности
</t>
  </si>
  <si>
    <t>2711</t>
  </si>
  <si>
    <t>Прочие субсидии бюджетам сельских поселений</t>
  </si>
  <si>
    <t>118</t>
  </si>
  <si>
    <t>49</t>
  </si>
  <si>
    <t>7412</t>
  </si>
  <si>
    <t>Субсидии бюджетам поселений на обеспечение первичных мер пожарной безопасности</t>
  </si>
  <si>
    <t>7508</t>
  </si>
  <si>
    <t>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</si>
  <si>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Налоги ни совокупный доход</t>
  </si>
  <si>
    <t>Единый сельскохозяйственный налог</t>
  </si>
  <si>
    <t>605</t>
  </si>
  <si>
    <t>09</t>
  </si>
  <si>
    <t>045</t>
  </si>
  <si>
    <t>120</t>
  </si>
  <si>
    <t>Прочие поступления от использования имущества, находящегося в собственности поселений</t>
  </si>
  <si>
    <t>к решению Моторского сельского Совета депутатов</t>
  </si>
  <si>
    <t xml:space="preserve">"О внесении изменений 
в решение  Моторского сельского
</t>
  </si>
  <si>
    <t xml:space="preserve">Совета депутатов от 21.12.2016 № 9-48 </t>
  </si>
  <si>
    <t xml:space="preserve">«О бюджете Моторского сельсовета на 2017 год </t>
  </si>
  <si>
    <t>и плановый период 2018-2019 годов»</t>
  </si>
  <si>
    <t>42</t>
  </si>
  <si>
    <t>43</t>
  </si>
  <si>
    <t>44</t>
  </si>
  <si>
    <t>45</t>
  </si>
  <si>
    <t>46</t>
  </si>
  <si>
    <t>47</t>
  </si>
  <si>
    <t>48</t>
  </si>
  <si>
    <t>50</t>
  </si>
  <si>
    <t>7571</t>
  </si>
  <si>
    <t>Субсидии бюджетам сельских поселений на финансирование (возмещение) расходов по капитальному ремонту, реконструкции находящейся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 и очистки сточных вод.</t>
  </si>
  <si>
    <t>1021</t>
  </si>
  <si>
    <t>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</si>
  <si>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558</t>
  </si>
  <si>
    <t>Субсидии бюджетам поселений на обеспечение развития и укрепления материально-технической базы муниципальных домов культуры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</si>
  <si>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</si>
  <si>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2</t>
  </si>
  <si>
    <t>Субсидии на повышение размеров 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</si>
  <si>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1046</t>
  </si>
  <si>
    <t>21</t>
  </si>
  <si>
    <t>22</t>
  </si>
  <si>
    <t>23</t>
  </si>
  <si>
    <t>24</t>
  </si>
  <si>
    <t>37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</si>
  <si>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</si>
  <si>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</si>
  <si>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51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</si>
  <si>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</si>
  <si>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52</t>
  </si>
  <si>
    <t xml:space="preserve">                                              Доходы бюджета Моторского сельсовета на  2017 год и плановый период                    2018-2019 годов</t>
  </si>
  <si>
    <t>от 18.10.2017 Р№14-76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</si>
</sst>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4" fontId="4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53" applyNumberFormat="1" applyFont="1" applyFill="1" applyBorder="1" applyAlignment="1">
      <alignment vertical="top" wrapText="1"/>
      <protection/>
    </xf>
    <xf numFmtId="0" fontId="6" fillId="0" borderId="10" xfId="53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 wrapText="1"/>
    </xf>
    <xf numFmtId="0" fontId="6" fillId="33" borderId="0" xfId="53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32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9" fontId="5" fillId="0" borderId="10" xfId="54" applyNumberFormat="1" applyFont="1" applyFill="1" applyBorder="1" applyAlignment="1">
      <alignment horizontal="center"/>
      <protection/>
    </xf>
    <xf numFmtId="4" fontId="5" fillId="0" borderId="10" xfId="54" applyNumberFormat="1" applyFont="1" applyFill="1" applyBorder="1">
      <alignment/>
      <protection/>
    </xf>
    <xf numFmtId="4" fontId="5" fillId="0" borderId="11" xfId="54" applyNumberFormat="1" applyFont="1" applyFill="1" applyBorder="1">
      <alignment/>
      <protection/>
    </xf>
    <xf numFmtId="49" fontId="6" fillId="0" borderId="10" xfId="54" applyNumberFormat="1" applyFont="1" applyFill="1" applyBorder="1" applyAlignment="1">
      <alignment horizontal="center"/>
      <protection/>
    </xf>
    <xf numFmtId="4" fontId="6" fillId="0" borderId="10" xfId="54" applyNumberFormat="1" applyFont="1" applyFill="1" applyBorder="1">
      <alignment/>
      <protection/>
    </xf>
    <xf numFmtId="4" fontId="5" fillId="0" borderId="0" xfId="0" applyNumberFormat="1" applyFont="1" applyFill="1" applyAlignment="1">
      <alignment/>
    </xf>
    <xf numFmtId="4" fontId="5" fillId="0" borderId="12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wrapText="1"/>
    </xf>
    <xf numFmtId="4" fontId="6" fillId="32" borderId="12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 wrapText="1"/>
    </xf>
    <xf numFmtId="4" fontId="5" fillId="32" borderId="12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2.25390625" style="3" customWidth="1"/>
    <col min="2" max="2" width="3.875" style="3" customWidth="1"/>
    <col min="3" max="3" width="6.625" style="3" customWidth="1"/>
    <col min="4" max="4" width="3.375" style="3" customWidth="1"/>
    <col min="5" max="6" width="3.75390625" style="3" customWidth="1"/>
    <col min="7" max="7" width="4.75390625" style="3" customWidth="1"/>
    <col min="8" max="8" width="3.75390625" style="3" customWidth="1"/>
    <col min="9" max="9" width="6.875" style="3" bestFit="1" customWidth="1"/>
    <col min="10" max="10" width="4.75390625" style="3" customWidth="1"/>
    <col min="11" max="11" width="63.375" style="6" customWidth="1"/>
    <col min="12" max="12" width="19.875" style="2" customWidth="1"/>
    <col min="13" max="13" width="13.125" style="2" bestFit="1" customWidth="1"/>
    <col min="14" max="14" width="18.625" style="2" customWidth="1"/>
    <col min="15" max="16384" width="9.125" style="3" customWidth="1"/>
  </cols>
  <sheetData>
    <row r="1" spans="1:14" ht="15.75">
      <c r="A1" s="6"/>
      <c r="B1" s="6"/>
      <c r="C1" s="6"/>
      <c r="D1" s="6"/>
      <c r="E1" s="6"/>
      <c r="F1" s="6"/>
      <c r="G1" s="6"/>
      <c r="H1" s="6"/>
      <c r="I1" s="6"/>
      <c r="J1" s="6"/>
      <c r="L1" s="6" t="s">
        <v>155</v>
      </c>
      <c r="M1" s="5"/>
      <c r="N1" s="5"/>
    </row>
    <row r="2" spans="1:14" ht="15.75">
      <c r="A2" s="6"/>
      <c r="B2" s="6"/>
      <c r="C2" s="6"/>
      <c r="D2" s="6"/>
      <c r="E2" s="6"/>
      <c r="F2" s="6"/>
      <c r="G2" s="6"/>
      <c r="H2" s="6"/>
      <c r="I2" s="6"/>
      <c r="J2" s="6"/>
      <c r="L2" s="6" t="s">
        <v>135</v>
      </c>
      <c r="M2" s="5"/>
      <c r="N2" s="5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L3" s="6" t="s">
        <v>169</v>
      </c>
      <c r="M3" s="5"/>
      <c r="N3" s="5"/>
    </row>
    <row r="4" spans="1:14" ht="15.75">
      <c r="A4" s="6"/>
      <c r="B4" s="6"/>
      <c r="C4" s="6"/>
      <c r="D4" s="6"/>
      <c r="E4" s="6"/>
      <c r="F4" s="6"/>
      <c r="G4" s="6"/>
      <c r="H4" s="6"/>
      <c r="I4" s="6"/>
      <c r="J4" s="6"/>
      <c r="L4" s="5" t="s">
        <v>136</v>
      </c>
      <c r="M4" s="5"/>
      <c r="N4" s="5"/>
    </row>
    <row r="5" spans="1:14" ht="15.75">
      <c r="A5" s="6"/>
      <c r="B5" s="6"/>
      <c r="C5" s="6"/>
      <c r="D5" s="6"/>
      <c r="E5" s="6"/>
      <c r="F5" s="6"/>
      <c r="G5" s="6"/>
      <c r="H5" s="6"/>
      <c r="I5" s="6"/>
      <c r="J5" s="6"/>
      <c r="L5" s="6" t="s">
        <v>137</v>
      </c>
      <c r="M5" s="5"/>
      <c r="N5" s="5"/>
    </row>
    <row r="6" spans="1:14" ht="15.75">
      <c r="A6" s="6"/>
      <c r="B6" s="6"/>
      <c r="C6" s="6"/>
      <c r="D6" s="6"/>
      <c r="E6" s="6"/>
      <c r="F6" s="6"/>
      <c r="G6" s="6"/>
      <c r="H6" s="6"/>
      <c r="I6" s="6"/>
      <c r="J6" s="6"/>
      <c r="L6" s="5" t="s">
        <v>138</v>
      </c>
      <c r="M6" s="5"/>
      <c r="N6" s="5"/>
    </row>
    <row r="7" spans="1:14" ht="15.75">
      <c r="A7" s="6"/>
      <c r="B7" s="6"/>
      <c r="C7" s="6"/>
      <c r="D7" s="6"/>
      <c r="E7" s="6"/>
      <c r="F7" s="6"/>
      <c r="G7" s="6"/>
      <c r="H7" s="6"/>
      <c r="I7" s="6"/>
      <c r="J7" s="6"/>
      <c r="L7" s="5" t="s">
        <v>139</v>
      </c>
      <c r="M7" s="5"/>
      <c r="N7" s="5"/>
    </row>
    <row r="8" spans="1:14" ht="15.75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5"/>
      <c r="N8" s="5"/>
    </row>
    <row r="9" spans="1:14" ht="15.75">
      <c r="A9" s="6"/>
      <c r="B9" s="6"/>
      <c r="C9" s="6"/>
      <c r="D9" s="6"/>
      <c r="E9" s="6"/>
      <c r="F9" s="6"/>
      <c r="G9" s="6"/>
      <c r="H9" s="6"/>
      <c r="I9" s="6"/>
      <c r="J9" s="6"/>
      <c r="L9" s="5"/>
      <c r="M9" s="5"/>
      <c r="N9" s="5"/>
    </row>
    <row r="10" spans="1:14" ht="15.75">
      <c r="A10" s="6"/>
      <c r="B10" s="6"/>
      <c r="C10" s="6"/>
      <c r="D10" s="6"/>
      <c r="E10" s="6"/>
      <c r="F10" s="6"/>
      <c r="G10" s="6"/>
      <c r="H10" s="6"/>
      <c r="I10" s="6"/>
      <c r="J10" s="6"/>
      <c r="L10" s="5"/>
      <c r="M10" s="5"/>
      <c r="N10" s="5"/>
    </row>
    <row r="11" spans="1:14" s="1" customFormat="1" ht="34.5" customHeight="1">
      <c r="A11" s="22"/>
      <c r="B11" s="23"/>
      <c r="C11" s="56" t="s">
        <v>168</v>
      </c>
      <c r="D11" s="56"/>
      <c r="E11" s="56"/>
      <c r="F11" s="56"/>
      <c r="G11" s="56"/>
      <c r="H11" s="56"/>
      <c r="I11" s="56"/>
      <c r="J11" s="56"/>
      <c r="K11" s="56"/>
      <c r="L11" s="56"/>
      <c r="M11" s="24"/>
      <c r="N11" s="24"/>
    </row>
    <row r="12" spans="1:14" s="1" customFormat="1" ht="15.75">
      <c r="A12" s="22"/>
      <c r="B12" s="22"/>
      <c r="C12" s="25"/>
      <c r="D12" s="25"/>
      <c r="E12" s="25"/>
      <c r="F12" s="25"/>
      <c r="G12" s="25"/>
      <c r="H12" s="25"/>
      <c r="I12" s="25"/>
      <c r="J12" s="25"/>
      <c r="K12" s="7"/>
      <c r="L12" s="24"/>
      <c r="M12" s="24"/>
      <c r="N12" s="26" t="s">
        <v>110</v>
      </c>
    </row>
    <row r="13" spans="1:14" s="1" customFormat="1" ht="12.75" customHeight="1">
      <c r="A13" s="22"/>
      <c r="B13" s="57" t="s">
        <v>31</v>
      </c>
      <c r="C13" s="58" t="s">
        <v>29</v>
      </c>
      <c r="D13" s="58"/>
      <c r="E13" s="58"/>
      <c r="F13" s="58"/>
      <c r="G13" s="58"/>
      <c r="H13" s="58"/>
      <c r="I13" s="58"/>
      <c r="J13" s="58"/>
      <c r="K13" s="58" t="s">
        <v>9</v>
      </c>
      <c r="L13" s="54" t="s">
        <v>87</v>
      </c>
      <c r="M13" s="54" t="s">
        <v>96</v>
      </c>
      <c r="N13" s="54" t="s">
        <v>118</v>
      </c>
    </row>
    <row r="14" spans="1:14" s="1" customFormat="1" ht="15.75">
      <c r="A14" s="22"/>
      <c r="B14" s="57"/>
      <c r="C14" s="58"/>
      <c r="D14" s="58"/>
      <c r="E14" s="58"/>
      <c r="F14" s="58"/>
      <c r="G14" s="58"/>
      <c r="H14" s="58"/>
      <c r="I14" s="58"/>
      <c r="J14" s="58"/>
      <c r="K14" s="59"/>
      <c r="L14" s="55"/>
      <c r="M14" s="55"/>
      <c r="N14" s="55"/>
    </row>
    <row r="15" spans="1:14" s="1" customFormat="1" ht="90.75" customHeight="1">
      <c r="A15" s="22"/>
      <c r="B15" s="57"/>
      <c r="C15" s="27" t="s">
        <v>55</v>
      </c>
      <c r="D15" s="27" t="s">
        <v>56</v>
      </c>
      <c r="E15" s="27" t="s">
        <v>57</v>
      </c>
      <c r="F15" s="27" t="s">
        <v>0</v>
      </c>
      <c r="G15" s="27" t="s">
        <v>1</v>
      </c>
      <c r="H15" s="27" t="s">
        <v>2</v>
      </c>
      <c r="I15" s="27" t="s">
        <v>3</v>
      </c>
      <c r="J15" s="27" t="s">
        <v>4</v>
      </c>
      <c r="K15" s="59"/>
      <c r="L15" s="55"/>
      <c r="M15" s="55"/>
      <c r="N15" s="55"/>
    </row>
    <row r="16" spans="1:14" s="1" customFormat="1" ht="15.75">
      <c r="A16" s="22"/>
      <c r="B16" s="28" t="s">
        <v>17</v>
      </c>
      <c r="C16" s="29" t="s">
        <v>6</v>
      </c>
      <c r="D16" s="29">
        <v>1</v>
      </c>
      <c r="E16" s="29" t="s">
        <v>5</v>
      </c>
      <c r="F16" s="29" t="s">
        <v>5</v>
      </c>
      <c r="G16" s="29" t="s">
        <v>6</v>
      </c>
      <c r="H16" s="29" t="s">
        <v>5</v>
      </c>
      <c r="I16" s="29" t="s">
        <v>7</v>
      </c>
      <c r="J16" s="29" t="s">
        <v>6</v>
      </c>
      <c r="K16" s="8" t="s">
        <v>54</v>
      </c>
      <c r="L16" s="30">
        <f>L17+L20+L25+L27+L35</f>
        <v>814.6</v>
      </c>
      <c r="M16" s="30">
        <f>M17+M20+M25+M27+M35</f>
        <v>830.4999999999999</v>
      </c>
      <c r="N16" s="30">
        <f>N17+N20+N25+N27+N35</f>
        <v>848.5999999999999</v>
      </c>
    </row>
    <row r="17" spans="1:14" s="1" customFormat="1" ht="15.75">
      <c r="A17" s="22"/>
      <c r="B17" s="28" t="s">
        <v>32</v>
      </c>
      <c r="C17" s="31" t="s">
        <v>24</v>
      </c>
      <c r="D17" s="31">
        <v>1</v>
      </c>
      <c r="E17" s="31" t="s">
        <v>8</v>
      </c>
      <c r="F17" s="31" t="s">
        <v>5</v>
      </c>
      <c r="G17" s="31" t="s">
        <v>6</v>
      </c>
      <c r="H17" s="31" t="s">
        <v>5</v>
      </c>
      <c r="I17" s="31" t="s">
        <v>7</v>
      </c>
      <c r="J17" s="31" t="s">
        <v>6</v>
      </c>
      <c r="K17" s="9" t="s">
        <v>10</v>
      </c>
      <c r="L17" s="32">
        <f>L18</f>
        <v>367</v>
      </c>
      <c r="M17" s="32">
        <f>M18</f>
        <v>377.9</v>
      </c>
      <c r="N17" s="32">
        <f>N18</f>
        <v>394.2</v>
      </c>
    </row>
    <row r="18" spans="1:14" s="1" customFormat="1" ht="15.75">
      <c r="A18" s="22"/>
      <c r="B18" s="28" t="s">
        <v>23</v>
      </c>
      <c r="C18" s="31" t="s">
        <v>24</v>
      </c>
      <c r="D18" s="31">
        <v>1</v>
      </c>
      <c r="E18" s="31" t="s">
        <v>8</v>
      </c>
      <c r="F18" s="31" t="s">
        <v>13</v>
      </c>
      <c r="G18" s="31" t="s">
        <v>6</v>
      </c>
      <c r="H18" s="31" t="s">
        <v>8</v>
      </c>
      <c r="I18" s="31" t="s">
        <v>7</v>
      </c>
      <c r="J18" s="31" t="s">
        <v>11</v>
      </c>
      <c r="K18" s="9" t="s">
        <v>14</v>
      </c>
      <c r="L18" s="32">
        <f>SUM(L19)</f>
        <v>367</v>
      </c>
      <c r="M18" s="32">
        <f>SUM(M19)</f>
        <v>377.9</v>
      </c>
      <c r="N18" s="32">
        <f>SUM(N19)</f>
        <v>394.2</v>
      </c>
    </row>
    <row r="19" spans="1:14" s="1" customFormat="1" ht="60.75" customHeight="1">
      <c r="A19" s="22"/>
      <c r="B19" s="28" t="s">
        <v>33</v>
      </c>
      <c r="C19" s="31" t="s">
        <v>24</v>
      </c>
      <c r="D19" s="31">
        <v>1</v>
      </c>
      <c r="E19" s="31" t="s">
        <v>8</v>
      </c>
      <c r="F19" s="31" t="s">
        <v>13</v>
      </c>
      <c r="G19" s="31" t="s">
        <v>12</v>
      </c>
      <c r="H19" s="31" t="s">
        <v>8</v>
      </c>
      <c r="I19" s="31" t="s">
        <v>7</v>
      </c>
      <c r="J19" s="31" t="s">
        <v>11</v>
      </c>
      <c r="K19" s="9" t="s">
        <v>58</v>
      </c>
      <c r="L19" s="33">
        <v>367</v>
      </c>
      <c r="M19" s="33">
        <v>377.9</v>
      </c>
      <c r="N19" s="33">
        <v>394.2</v>
      </c>
    </row>
    <row r="20" spans="1:14" s="1" customFormat="1" ht="33" customHeight="1">
      <c r="A20" s="22"/>
      <c r="B20" s="28" t="s">
        <v>83</v>
      </c>
      <c r="C20" s="29" t="s">
        <v>48</v>
      </c>
      <c r="D20" s="29" t="s">
        <v>17</v>
      </c>
      <c r="E20" s="29" t="s">
        <v>16</v>
      </c>
      <c r="F20" s="29" t="s">
        <v>5</v>
      </c>
      <c r="G20" s="29" t="s">
        <v>6</v>
      </c>
      <c r="H20" s="29" t="s">
        <v>5</v>
      </c>
      <c r="I20" s="29" t="s">
        <v>7</v>
      </c>
      <c r="J20" s="29" t="s">
        <v>11</v>
      </c>
      <c r="K20" s="8" t="s">
        <v>70</v>
      </c>
      <c r="L20" s="30">
        <f>SUM(L21+L22+L23+L24)</f>
        <v>196.2</v>
      </c>
      <c r="M20" s="30">
        <f>M21+M22+M23+M24</f>
        <v>196.2</v>
      </c>
      <c r="N20" s="30">
        <f>N21+N22+N23+N24</f>
        <v>196.2</v>
      </c>
    </row>
    <row r="21" spans="1:14" s="1" customFormat="1" ht="60.75" customHeight="1">
      <c r="A21" s="22"/>
      <c r="B21" s="28" t="s">
        <v>79</v>
      </c>
      <c r="C21" s="34" t="s">
        <v>48</v>
      </c>
      <c r="D21" s="34" t="s">
        <v>17</v>
      </c>
      <c r="E21" s="34" t="s">
        <v>16</v>
      </c>
      <c r="F21" s="34" t="s">
        <v>13</v>
      </c>
      <c r="G21" s="34" t="s">
        <v>63</v>
      </c>
      <c r="H21" s="34" t="s">
        <v>8</v>
      </c>
      <c r="I21" s="34" t="s">
        <v>7</v>
      </c>
      <c r="J21" s="34" t="s">
        <v>11</v>
      </c>
      <c r="K21" s="10" t="s">
        <v>82</v>
      </c>
      <c r="L21" s="35">
        <v>78.3</v>
      </c>
      <c r="M21" s="35">
        <v>78.3</v>
      </c>
      <c r="N21" s="35">
        <v>78.3</v>
      </c>
    </row>
    <row r="22" spans="1:14" s="1" customFormat="1" ht="45.75" customHeight="1">
      <c r="A22" s="22"/>
      <c r="B22" s="28" t="s">
        <v>80</v>
      </c>
      <c r="C22" s="34" t="s">
        <v>48</v>
      </c>
      <c r="D22" s="34" t="s">
        <v>17</v>
      </c>
      <c r="E22" s="34" t="s">
        <v>16</v>
      </c>
      <c r="F22" s="34" t="s">
        <v>13</v>
      </c>
      <c r="G22" s="34" t="s">
        <v>64</v>
      </c>
      <c r="H22" s="34" t="s">
        <v>8</v>
      </c>
      <c r="I22" s="34" t="s">
        <v>7</v>
      </c>
      <c r="J22" s="34" t="s">
        <v>11</v>
      </c>
      <c r="K22" s="10" t="s">
        <v>65</v>
      </c>
      <c r="L22" s="35">
        <v>1.1</v>
      </c>
      <c r="M22" s="36">
        <v>1.1</v>
      </c>
      <c r="N22" s="35">
        <v>1.1</v>
      </c>
    </row>
    <row r="23" spans="1:14" s="1" customFormat="1" ht="38.25">
      <c r="A23" s="22"/>
      <c r="B23" s="28" t="s">
        <v>34</v>
      </c>
      <c r="C23" s="34" t="s">
        <v>48</v>
      </c>
      <c r="D23" s="34" t="s">
        <v>17</v>
      </c>
      <c r="E23" s="34" t="s">
        <v>16</v>
      </c>
      <c r="F23" s="34" t="s">
        <v>13</v>
      </c>
      <c r="G23" s="34" t="s">
        <v>66</v>
      </c>
      <c r="H23" s="34" t="s">
        <v>8</v>
      </c>
      <c r="I23" s="34" t="s">
        <v>7</v>
      </c>
      <c r="J23" s="34" t="s">
        <v>11</v>
      </c>
      <c r="K23" s="10" t="s">
        <v>67</v>
      </c>
      <c r="L23" s="35">
        <v>133.5</v>
      </c>
      <c r="M23" s="35">
        <v>133.5</v>
      </c>
      <c r="N23" s="35">
        <v>133.5</v>
      </c>
    </row>
    <row r="24" spans="1:14" s="1" customFormat="1" ht="38.25">
      <c r="A24" s="22"/>
      <c r="B24" s="28" t="s">
        <v>35</v>
      </c>
      <c r="C24" s="34" t="s">
        <v>48</v>
      </c>
      <c r="D24" s="34" t="s">
        <v>17</v>
      </c>
      <c r="E24" s="34" t="s">
        <v>16</v>
      </c>
      <c r="F24" s="34" t="s">
        <v>13</v>
      </c>
      <c r="G24" s="34" t="s">
        <v>68</v>
      </c>
      <c r="H24" s="34" t="s">
        <v>8</v>
      </c>
      <c r="I24" s="34" t="s">
        <v>7</v>
      </c>
      <c r="J24" s="34" t="s">
        <v>11</v>
      </c>
      <c r="K24" s="10" t="s">
        <v>69</v>
      </c>
      <c r="L24" s="35">
        <v>-16.7</v>
      </c>
      <c r="M24" s="35">
        <v>-16.7</v>
      </c>
      <c r="N24" s="35">
        <v>-16.7</v>
      </c>
    </row>
    <row r="25" spans="1:14" s="1" customFormat="1" ht="15.75">
      <c r="A25" s="22"/>
      <c r="B25" s="28" t="s">
        <v>25</v>
      </c>
      <c r="C25" s="37" t="s">
        <v>24</v>
      </c>
      <c r="D25" s="37" t="s">
        <v>17</v>
      </c>
      <c r="E25" s="37" t="s">
        <v>15</v>
      </c>
      <c r="F25" s="37" t="s">
        <v>5</v>
      </c>
      <c r="G25" s="37" t="s">
        <v>6</v>
      </c>
      <c r="H25" s="37" t="s">
        <v>5</v>
      </c>
      <c r="I25" s="37" t="s">
        <v>7</v>
      </c>
      <c r="J25" s="37" t="s">
        <v>6</v>
      </c>
      <c r="K25" s="11" t="s">
        <v>128</v>
      </c>
      <c r="L25" s="38">
        <f>L26</f>
        <v>68.6</v>
      </c>
      <c r="M25" s="38">
        <f>M26</f>
        <v>72</v>
      </c>
      <c r="N25" s="38">
        <f>N26</f>
        <v>72</v>
      </c>
    </row>
    <row r="26" spans="1:14" s="1" customFormat="1" ht="15.75">
      <c r="A26" s="22"/>
      <c r="B26" s="28" t="s">
        <v>19</v>
      </c>
      <c r="C26" s="34" t="s">
        <v>24</v>
      </c>
      <c r="D26" s="34" t="s">
        <v>17</v>
      </c>
      <c r="E26" s="34" t="s">
        <v>15</v>
      </c>
      <c r="F26" s="34" t="s">
        <v>16</v>
      </c>
      <c r="G26" s="34" t="s">
        <v>12</v>
      </c>
      <c r="H26" s="34" t="s">
        <v>25</v>
      </c>
      <c r="I26" s="34" t="s">
        <v>7</v>
      </c>
      <c r="J26" s="34" t="s">
        <v>6</v>
      </c>
      <c r="K26" s="10" t="s">
        <v>129</v>
      </c>
      <c r="L26" s="35">
        <v>68.6</v>
      </c>
      <c r="M26" s="35">
        <v>72</v>
      </c>
      <c r="N26" s="35">
        <v>72</v>
      </c>
    </row>
    <row r="27" spans="1:14" s="1" customFormat="1" ht="15.75">
      <c r="A27" s="22"/>
      <c r="B27" s="28" t="s">
        <v>20</v>
      </c>
      <c r="C27" s="29" t="s">
        <v>24</v>
      </c>
      <c r="D27" s="29" t="s">
        <v>17</v>
      </c>
      <c r="E27" s="29" t="s">
        <v>18</v>
      </c>
      <c r="F27" s="29" t="s">
        <v>5</v>
      </c>
      <c r="G27" s="29" t="s">
        <v>6</v>
      </c>
      <c r="H27" s="29" t="s">
        <v>5</v>
      </c>
      <c r="I27" s="29" t="s">
        <v>7</v>
      </c>
      <c r="J27" s="29" t="s">
        <v>6</v>
      </c>
      <c r="K27" s="8" t="s">
        <v>75</v>
      </c>
      <c r="L27" s="30">
        <f>L29+L30</f>
        <v>158</v>
      </c>
      <c r="M27" s="30">
        <f>SUM(M29+M30)</f>
        <v>159.6</v>
      </c>
      <c r="N27" s="30">
        <f>SUM(N29+N30)</f>
        <v>161.4</v>
      </c>
    </row>
    <row r="28" spans="1:14" s="1" customFormat="1" ht="15.75">
      <c r="A28" s="22"/>
      <c r="B28" s="28" t="s">
        <v>26</v>
      </c>
      <c r="C28" s="31" t="s">
        <v>24</v>
      </c>
      <c r="D28" s="31" t="s">
        <v>17</v>
      </c>
      <c r="E28" s="31" t="s">
        <v>18</v>
      </c>
      <c r="F28" s="31" t="s">
        <v>8</v>
      </c>
      <c r="G28" s="31" t="s">
        <v>22</v>
      </c>
      <c r="H28" s="31" t="s">
        <v>5</v>
      </c>
      <c r="I28" s="31" t="s">
        <v>7</v>
      </c>
      <c r="J28" s="31" t="s">
        <v>6</v>
      </c>
      <c r="K28" s="9" t="s">
        <v>76</v>
      </c>
      <c r="L28" s="39">
        <f>L29</f>
        <v>41</v>
      </c>
      <c r="M28" s="39">
        <f>M29</f>
        <v>42.6</v>
      </c>
      <c r="N28" s="39">
        <f>N29</f>
        <v>44.4</v>
      </c>
    </row>
    <row r="29" spans="1:14" s="1" customFormat="1" ht="38.25">
      <c r="A29" s="22"/>
      <c r="B29" s="28" t="s">
        <v>28</v>
      </c>
      <c r="C29" s="31" t="s">
        <v>24</v>
      </c>
      <c r="D29" s="31" t="s">
        <v>17</v>
      </c>
      <c r="E29" s="31" t="s">
        <v>18</v>
      </c>
      <c r="F29" s="31" t="s">
        <v>8</v>
      </c>
      <c r="G29" s="31" t="s">
        <v>22</v>
      </c>
      <c r="H29" s="31" t="s">
        <v>25</v>
      </c>
      <c r="I29" s="31" t="s">
        <v>7</v>
      </c>
      <c r="J29" s="31" t="s">
        <v>11</v>
      </c>
      <c r="K29" s="9" t="s">
        <v>77</v>
      </c>
      <c r="L29" s="32">
        <v>41</v>
      </c>
      <c r="M29" s="32">
        <v>42.6</v>
      </c>
      <c r="N29" s="32">
        <v>44.4</v>
      </c>
    </row>
    <row r="30" spans="1:14" s="1" customFormat="1" ht="15.75">
      <c r="A30" s="22"/>
      <c r="B30" s="28" t="s">
        <v>81</v>
      </c>
      <c r="C30" s="31" t="s">
        <v>24</v>
      </c>
      <c r="D30" s="31" t="s">
        <v>17</v>
      </c>
      <c r="E30" s="31" t="s">
        <v>18</v>
      </c>
      <c r="F30" s="31" t="s">
        <v>18</v>
      </c>
      <c r="G30" s="31" t="s">
        <v>6</v>
      </c>
      <c r="H30" s="31" t="s">
        <v>5</v>
      </c>
      <c r="I30" s="31" t="s">
        <v>7</v>
      </c>
      <c r="J30" s="31" t="s">
        <v>6</v>
      </c>
      <c r="K30" s="9" t="s">
        <v>78</v>
      </c>
      <c r="L30" s="32">
        <f>L33+L31</f>
        <v>117</v>
      </c>
      <c r="M30" s="32">
        <f>M33+M31</f>
        <v>117</v>
      </c>
      <c r="N30" s="32">
        <f>N33+N31</f>
        <v>117</v>
      </c>
    </row>
    <row r="31" spans="1:14" s="1" customFormat="1" ht="25.5">
      <c r="A31" s="22"/>
      <c r="B31" s="28" t="s">
        <v>21</v>
      </c>
      <c r="C31" s="31" t="s">
        <v>24</v>
      </c>
      <c r="D31" s="31" t="s">
        <v>17</v>
      </c>
      <c r="E31" s="31" t="s">
        <v>18</v>
      </c>
      <c r="F31" s="31" t="s">
        <v>18</v>
      </c>
      <c r="G31" s="31" t="s">
        <v>111</v>
      </c>
      <c r="H31" s="31" t="s">
        <v>5</v>
      </c>
      <c r="I31" s="31" t="s">
        <v>7</v>
      </c>
      <c r="J31" s="31" t="s">
        <v>11</v>
      </c>
      <c r="K31" s="9" t="s">
        <v>112</v>
      </c>
      <c r="L31" s="32">
        <v>0</v>
      </c>
      <c r="M31" s="32">
        <v>0</v>
      </c>
      <c r="N31" s="32">
        <v>0</v>
      </c>
    </row>
    <row r="32" spans="1:14" s="1" customFormat="1" ht="25.5">
      <c r="A32" s="22"/>
      <c r="B32" s="28" t="s">
        <v>104</v>
      </c>
      <c r="C32" s="31" t="s">
        <v>24</v>
      </c>
      <c r="D32" s="31" t="s">
        <v>17</v>
      </c>
      <c r="E32" s="31" t="s">
        <v>18</v>
      </c>
      <c r="F32" s="31" t="s">
        <v>18</v>
      </c>
      <c r="G32" s="31" t="s">
        <v>111</v>
      </c>
      <c r="H32" s="31" t="s">
        <v>25</v>
      </c>
      <c r="I32" s="31" t="s">
        <v>7</v>
      </c>
      <c r="J32" s="31" t="s">
        <v>11</v>
      </c>
      <c r="K32" s="9" t="s">
        <v>113</v>
      </c>
      <c r="L32" s="32">
        <v>0</v>
      </c>
      <c r="M32" s="32">
        <v>0</v>
      </c>
      <c r="N32" s="32">
        <v>0</v>
      </c>
    </row>
    <row r="33" spans="1:14" s="1" customFormat="1" ht="15.75">
      <c r="A33" s="22"/>
      <c r="B33" s="28" t="s">
        <v>105</v>
      </c>
      <c r="C33" s="31" t="s">
        <v>24</v>
      </c>
      <c r="D33" s="31" t="s">
        <v>17</v>
      </c>
      <c r="E33" s="31" t="s">
        <v>18</v>
      </c>
      <c r="F33" s="31" t="s">
        <v>18</v>
      </c>
      <c r="G33" s="31" t="s">
        <v>97</v>
      </c>
      <c r="H33" s="31" t="s">
        <v>5</v>
      </c>
      <c r="I33" s="31" t="s">
        <v>7</v>
      </c>
      <c r="J33" s="31" t="s">
        <v>11</v>
      </c>
      <c r="K33" s="9" t="s">
        <v>114</v>
      </c>
      <c r="L33" s="32">
        <f>L34</f>
        <v>117</v>
      </c>
      <c r="M33" s="32">
        <f>M34</f>
        <v>117</v>
      </c>
      <c r="N33" s="32">
        <f>N34</f>
        <v>117</v>
      </c>
    </row>
    <row r="34" spans="1:14" s="1" customFormat="1" ht="25.5">
      <c r="A34" s="22"/>
      <c r="B34" s="28" t="s">
        <v>36</v>
      </c>
      <c r="C34" s="31" t="s">
        <v>24</v>
      </c>
      <c r="D34" s="31" t="s">
        <v>17</v>
      </c>
      <c r="E34" s="31" t="s">
        <v>18</v>
      </c>
      <c r="F34" s="31" t="s">
        <v>18</v>
      </c>
      <c r="G34" s="31" t="s">
        <v>97</v>
      </c>
      <c r="H34" s="31" t="s">
        <v>25</v>
      </c>
      <c r="I34" s="31" t="s">
        <v>7</v>
      </c>
      <c r="J34" s="31" t="s">
        <v>11</v>
      </c>
      <c r="K34" s="9" t="s">
        <v>98</v>
      </c>
      <c r="L34" s="32">
        <v>117</v>
      </c>
      <c r="M34" s="32">
        <v>117</v>
      </c>
      <c r="N34" s="32">
        <v>117</v>
      </c>
    </row>
    <row r="35" spans="1:14" s="1" customFormat="1" ht="25.5">
      <c r="A35" s="22"/>
      <c r="B35" s="28" t="s">
        <v>37</v>
      </c>
      <c r="C35" s="31" t="s">
        <v>130</v>
      </c>
      <c r="D35" s="31" t="s">
        <v>17</v>
      </c>
      <c r="E35" s="31" t="s">
        <v>19</v>
      </c>
      <c r="F35" s="31" t="s">
        <v>131</v>
      </c>
      <c r="G35" s="31" t="s">
        <v>132</v>
      </c>
      <c r="H35" s="31" t="s">
        <v>25</v>
      </c>
      <c r="I35" s="31" t="s">
        <v>7</v>
      </c>
      <c r="J35" s="31" t="s">
        <v>133</v>
      </c>
      <c r="K35" s="9" t="s">
        <v>134</v>
      </c>
      <c r="L35" s="40">
        <v>24.8</v>
      </c>
      <c r="M35" s="32">
        <v>24.8</v>
      </c>
      <c r="N35" s="32">
        <v>24.8</v>
      </c>
    </row>
    <row r="36" spans="1:14" s="1" customFormat="1" ht="26.25" hidden="1">
      <c r="A36" s="22"/>
      <c r="B36" s="28" t="s">
        <v>158</v>
      </c>
      <c r="C36" s="31" t="s">
        <v>130</v>
      </c>
      <c r="D36" s="31" t="s">
        <v>17</v>
      </c>
      <c r="E36" s="31" t="s">
        <v>28</v>
      </c>
      <c r="F36" s="31" t="s">
        <v>5</v>
      </c>
      <c r="G36" s="31" t="s">
        <v>6</v>
      </c>
      <c r="H36" s="31" t="s">
        <v>5</v>
      </c>
      <c r="I36" s="31" t="s">
        <v>7</v>
      </c>
      <c r="J36" s="31" t="s">
        <v>92</v>
      </c>
      <c r="K36" s="12" t="s">
        <v>88</v>
      </c>
      <c r="L36" s="40">
        <f aca="true" t="shared" si="0" ref="L36:N38">L37</f>
        <v>0</v>
      </c>
      <c r="M36" s="40">
        <f t="shared" si="0"/>
        <v>0</v>
      </c>
      <c r="N36" s="32">
        <f t="shared" si="0"/>
        <v>0</v>
      </c>
    </row>
    <row r="37" spans="1:14" s="1" customFormat="1" ht="38.25" hidden="1">
      <c r="A37" s="22"/>
      <c r="B37" s="28" t="s">
        <v>159</v>
      </c>
      <c r="C37" s="31" t="s">
        <v>130</v>
      </c>
      <c r="D37" s="31" t="s">
        <v>17</v>
      </c>
      <c r="E37" s="31" t="s">
        <v>28</v>
      </c>
      <c r="F37" s="31" t="s">
        <v>18</v>
      </c>
      <c r="G37" s="31" t="s">
        <v>6</v>
      </c>
      <c r="H37" s="31" t="s">
        <v>5</v>
      </c>
      <c r="I37" s="31" t="s">
        <v>7</v>
      </c>
      <c r="J37" s="31" t="s">
        <v>92</v>
      </c>
      <c r="K37" s="9" t="s">
        <v>89</v>
      </c>
      <c r="L37" s="40">
        <f t="shared" si="0"/>
        <v>0</v>
      </c>
      <c r="M37" s="40">
        <f t="shared" si="0"/>
        <v>0</v>
      </c>
      <c r="N37" s="32">
        <f t="shared" si="0"/>
        <v>0</v>
      </c>
    </row>
    <row r="38" spans="1:14" s="1" customFormat="1" ht="25.5" hidden="1">
      <c r="A38" s="22"/>
      <c r="B38" s="28" t="s">
        <v>160</v>
      </c>
      <c r="C38" s="31" t="s">
        <v>130</v>
      </c>
      <c r="D38" s="31" t="s">
        <v>17</v>
      </c>
      <c r="E38" s="31" t="s">
        <v>28</v>
      </c>
      <c r="F38" s="31" t="s">
        <v>18</v>
      </c>
      <c r="G38" s="31" t="s">
        <v>45</v>
      </c>
      <c r="H38" s="31" t="s">
        <v>5</v>
      </c>
      <c r="I38" s="31" t="s">
        <v>7</v>
      </c>
      <c r="J38" s="31" t="s">
        <v>92</v>
      </c>
      <c r="K38" s="9" t="s">
        <v>90</v>
      </c>
      <c r="L38" s="40">
        <f t="shared" si="0"/>
        <v>0</v>
      </c>
      <c r="M38" s="40">
        <f t="shared" si="0"/>
        <v>0</v>
      </c>
      <c r="N38" s="32">
        <f t="shared" si="0"/>
        <v>0</v>
      </c>
    </row>
    <row r="39" spans="1:14" s="1" customFormat="1" ht="25.5" hidden="1">
      <c r="A39" s="22"/>
      <c r="B39" s="28" t="s">
        <v>161</v>
      </c>
      <c r="C39" s="31" t="s">
        <v>130</v>
      </c>
      <c r="D39" s="31" t="s">
        <v>17</v>
      </c>
      <c r="E39" s="31" t="s">
        <v>28</v>
      </c>
      <c r="F39" s="31" t="s">
        <v>18</v>
      </c>
      <c r="G39" s="31" t="s">
        <v>45</v>
      </c>
      <c r="H39" s="31" t="s">
        <v>25</v>
      </c>
      <c r="I39" s="31" t="s">
        <v>7</v>
      </c>
      <c r="J39" s="31" t="s">
        <v>92</v>
      </c>
      <c r="K39" s="9" t="s">
        <v>91</v>
      </c>
      <c r="L39" s="40">
        <v>0</v>
      </c>
      <c r="M39" s="40">
        <v>0</v>
      </c>
      <c r="N39" s="32">
        <v>0</v>
      </c>
    </row>
    <row r="40" spans="1:14" s="1" customFormat="1" ht="15.75">
      <c r="A40" s="22"/>
      <c r="B40" s="28" t="s">
        <v>27</v>
      </c>
      <c r="C40" s="31" t="s">
        <v>130</v>
      </c>
      <c r="D40" s="41" t="s">
        <v>32</v>
      </c>
      <c r="E40" s="41" t="s">
        <v>5</v>
      </c>
      <c r="F40" s="41" t="s">
        <v>5</v>
      </c>
      <c r="G40" s="41" t="s">
        <v>6</v>
      </c>
      <c r="H40" s="41" t="s">
        <v>5</v>
      </c>
      <c r="I40" s="41" t="s">
        <v>7</v>
      </c>
      <c r="J40" s="41" t="s">
        <v>6</v>
      </c>
      <c r="K40" s="8" t="s">
        <v>49</v>
      </c>
      <c r="L40" s="42">
        <f>SUM(L41)</f>
        <v>11308.47</v>
      </c>
      <c r="M40" s="42">
        <f>SUM(M41)</f>
        <v>6311.28</v>
      </c>
      <c r="N40" s="43">
        <f>SUM(N41)</f>
        <v>6311.28</v>
      </c>
    </row>
    <row r="41" spans="1:14" s="1" customFormat="1" ht="25.5">
      <c r="A41" s="22"/>
      <c r="B41" s="28" t="s">
        <v>38</v>
      </c>
      <c r="C41" s="31" t="s">
        <v>130</v>
      </c>
      <c r="D41" s="44" t="s">
        <v>32</v>
      </c>
      <c r="E41" s="44" t="s">
        <v>13</v>
      </c>
      <c r="F41" s="44" t="s">
        <v>5</v>
      </c>
      <c r="G41" s="44" t="s">
        <v>6</v>
      </c>
      <c r="H41" s="44" t="s">
        <v>5</v>
      </c>
      <c r="I41" s="44" t="s">
        <v>7</v>
      </c>
      <c r="J41" s="44" t="s">
        <v>6</v>
      </c>
      <c r="K41" s="9" t="s">
        <v>50</v>
      </c>
      <c r="L41" s="45">
        <f>L42+L45+L55+L60+L63</f>
        <v>11308.47</v>
      </c>
      <c r="M41" s="45">
        <f>M42+M45+M55+M60</f>
        <v>6311.28</v>
      </c>
      <c r="N41" s="46">
        <f>N42+N45+N55+N60</f>
        <v>6311.28</v>
      </c>
    </row>
    <row r="42" spans="1:14" s="1" customFormat="1" ht="26.25">
      <c r="A42" s="22"/>
      <c r="B42" s="28" t="s">
        <v>106</v>
      </c>
      <c r="C42" s="31" t="s">
        <v>130</v>
      </c>
      <c r="D42" s="41" t="s">
        <v>32</v>
      </c>
      <c r="E42" s="41" t="s">
        <v>13</v>
      </c>
      <c r="F42" s="41" t="s">
        <v>25</v>
      </c>
      <c r="G42" s="41" t="s">
        <v>6</v>
      </c>
      <c r="H42" s="41" t="s">
        <v>5</v>
      </c>
      <c r="I42" s="41" t="s">
        <v>7</v>
      </c>
      <c r="J42" s="41" t="s">
        <v>43</v>
      </c>
      <c r="K42" s="13" t="s">
        <v>51</v>
      </c>
      <c r="L42" s="42">
        <f>L43</f>
        <v>5988.7</v>
      </c>
      <c r="M42" s="42">
        <f>M43</f>
        <v>4791.08</v>
      </c>
      <c r="N42" s="43">
        <f>N43</f>
        <v>4791.08</v>
      </c>
    </row>
    <row r="43" spans="1:14" s="1" customFormat="1" ht="15.75">
      <c r="A43" s="22"/>
      <c r="B43" s="28" t="s">
        <v>107</v>
      </c>
      <c r="C43" s="31" t="s">
        <v>130</v>
      </c>
      <c r="D43" s="44" t="s">
        <v>32</v>
      </c>
      <c r="E43" s="44" t="s">
        <v>13</v>
      </c>
      <c r="F43" s="44" t="s">
        <v>81</v>
      </c>
      <c r="G43" s="44" t="s">
        <v>46</v>
      </c>
      <c r="H43" s="44" t="s">
        <v>5</v>
      </c>
      <c r="I43" s="44" t="s">
        <v>7</v>
      </c>
      <c r="J43" s="44" t="s">
        <v>43</v>
      </c>
      <c r="K43" s="14" t="s">
        <v>52</v>
      </c>
      <c r="L43" s="45">
        <f>SUM(L44)</f>
        <v>5988.7</v>
      </c>
      <c r="M43" s="45">
        <f>SUM(M44)</f>
        <v>4791.08</v>
      </c>
      <c r="N43" s="46">
        <f>SUM(N44)</f>
        <v>4791.08</v>
      </c>
    </row>
    <row r="44" spans="1:14" s="1" customFormat="1" ht="25.5" customHeight="1">
      <c r="A44" s="22"/>
      <c r="B44" s="28" t="s">
        <v>39</v>
      </c>
      <c r="C44" s="31" t="s">
        <v>130</v>
      </c>
      <c r="D44" s="44" t="s">
        <v>32</v>
      </c>
      <c r="E44" s="44" t="s">
        <v>13</v>
      </c>
      <c r="F44" s="44" t="s">
        <v>81</v>
      </c>
      <c r="G44" s="44" t="s">
        <v>46</v>
      </c>
      <c r="H44" s="44" t="s">
        <v>25</v>
      </c>
      <c r="I44" s="44" t="s">
        <v>120</v>
      </c>
      <c r="J44" s="44" t="s">
        <v>43</v>
      </c>
      <c r="K44" s="15" t="s">
        <v>119</v>
      </c>
      <c r="L44" s="45">
        <v>5988.7</v>
      </c>
      <c r="M44" s="45">
        <v>4791.08</v>
      </c>
      <c r="N44" s="45">
        <v>4791.08</v>
      </c>
    </row>
    <row r="45" spans="1:14" s="1" customFormat="1" ht="25.5">
      <c r="A45" s="22"/>
      <c r="B45" s="28" t="s">
        <v>84</v>
      </c>
      <c r="C45" s="31" t="s">
        <v>130</v>
      </c>
      <c r="D45" s="41" t="s">
        <v>32</v>
      </c>
      <c r="E45" s="41" t="s">
        <v>13</v>
      </c>
      <c r="F45" s="47" t="s">
        <v>37</v>
      </c>
      <c r="G45" s="47" t="s">
        <v>6</v>
      </c>
      <c r="H45" s="47" t="s">
        <v>5</v>
      </c>
      <c r="I45" s="47" t="s">
        <v>7</v>
      </c>
      <c r="J45" s="47" t="s">
        <v>6</v>
      </c>
      <c r="K45" s="16" t="s">
        <v>95</v>
      </c>
      <c r="L45" s="30">
        <f>L46+L48</f>
        <v>3658.8700000000003</v>
      </c>
      <c r="M45" s="30">
        <f>M48</f>
        <v>0</v>
      </c>
      <c r="N45" s="30">
        <f>N48</f>
        <v>0</v>
      </c>
    </row>
    <row r="46" spans="1:14" s="1" customFormat="1" ht="51">
      <c r="A46" s="22"/>
      <c r="B46" s="28" t="s">
        <v>85</v>
      </c>
      <c r="C46" s="31" t="s">
        <v>130</v>
      </c>
      <c r="D46" s="41" t="s">
        <v>32</v>
      </c>
      <c r="E46" s="41" t="s">
        <v>13</v>
      </c>
      <c r="F46" s="47" t="s">
        <v>27</v>
      </c>
      <c r="G46" s="47" t="s">
        <v>152</v>
      </c>
      <c r="H46" s="47" t="s">
        <v>5</v>
      </c>
      <c r="I46" s="47" t="s">
        <v>7</v>
      </c>
      <c r="J46" s="47" t="s">
        <v>6</v>
      </c>
      <c r="K46" s="20" t="s">
        <v>154</v>
      </c>
      <c r="L46" s="30">
        <f>L47</f>
        <v>233.3</v>
      </c>
      <c r="M46" s="30"/>
      <c r="N46" s="30"/>
    </row>
    <row r="47" spans="1:14" s="1" customFormat="1" ht="26.25">
      <c r="A47" s="22"/>
      <c r="B47" s="28" t="s">
        <v>86</v>
      </c>
      <c r="C47" s="31" t="s">
        <v>130</v>
      </c>
      <c r="D47" s="41" t="s">
        <v>32</v>
      </c>
      <c r="E47" s="41" t="s">
        <v>13</v>
      </c>
      <c r="F47" s="47" t="s">
        <v>27</v>
      </c>
      <c r="G47" s="47" t="s">
        <v>152</v>
      </c>
      <c r="H47" s="47" t="s">
        <v>25</v>
      </c>
      <c r="I47" s="47" t="s">
        <v>7</v>
      </c>
      <c r="J47" s="47" t="s">
        <v>43</v>
      </c>
      <c r="K47" s="12" t="s">
        <v>153</v>
      </c>
      <c r="L47" s="32">
        <v>233.3</v>
      </c>
      <c r="M47" s="30"/>
      <c r="N47" s="30"/>
    </row>
    <row r="48" spans="1:14" s="1" customFormat="1" ht="15.75">
      <c r="A48" s="22"/>
      <c r="B48" s="28" t="s">
        <v>108</v>
      </c>
      <c r="C48" s="31" t="s">
        <v>130</v>
      </c>
      <c r="D48" s="28" t="s">
        <v>32</v>
      </c>
      <c r="E48" s="28" t="s">
        <v>13</v>
      </c>
      <c r="F48" s="28" t="s">
        <v>39</v>
      </c>
      <c r="G48" s="28" t="s">
        <v>6</v>
      </c>
      <c r="H48" s="28" t="s">
        <v>5</v>
      </c>
      <c r="I48" s="28" t="s">
        <v>7</v>
      </c>
      <c r="J48" s="28" t="s">
        <v>43</v>
      </c>
      <c r="K48" s="15" t="s">
        <v>94</v>
      </c>
      <c r="L48" s="32">
        <f>L49</f>
        <v>3425.57</v>
      </c>
      <c r="M48" s="32">
        <f>M49</f>
        <v>0</v>
      </c>
      <c r="N48" s="32">
        <f>N49</f>
        <v>0</v>
      </c>
    </row>
    <row r="49" spans="1:14" s="1" customFormat="1" ht="15.75">
      <c r="A49" s="22"/>
      <c r="B49" s="28" t="s">
        <v>40</v>
      </c>
      <c r="C49" s="31" t="s">
        <v>130</v>
      </c>
      <c r="D49" s="44" t="s">
        <v>32</v>
      </c>
      <c r="E49" s="28" t="s">
        <v>13</v>
      </c>
      <c r="F49" s="28" t="s">
        <v>39</v>
      </c>
      <c r="G49" s="28" t="s">
        <v>93</v>
      </c>
      <c r="H49" s="28" t="s">
        <v>25</v>
      </c>
      <c r="I49" s="28" t="s">
        <v>7</v>
      </c>
      <c r="J49" s="28" t="s">
        <v>43</v>
      </c>
      <c r="K49" s="15" t="s">
        <v>121</v>
      </c>
      <c r="L49" s="32">
        <f>L50+L51+L52+L53+L54</f>
        <v>3425.57</v>
      </c>
      <c r="M49" s="32">
        <f>M50+M51+M52+M53</f>
        <v>0</v>
      </c>
      <c r="N49" s="32">
        <f>N50+N51+N52+N53</f>
        <v>0</v>
      </c>
    </row>
    <row r="50" spans="1:14" s="1" customFormat="1" ht="25.5">
      <c r="A50" s="22"/>
      <c r="B50" s="28" t="s">
        <v>41</v>
      </c>
      <c r="C50" s="31" t="s">
        <v>130</v>
      </c>
      <c r="D50" s="44" t="s">
        <v>32</v>
      </c>
      <c r="E50" s="28" t="s">
        <v>13</v>
      </c>
      <c r="F50" s="28" t="s">
        <v>39</v>
      </c>
      <c r="G50" s="28" t="s">
        <v>93</v>
      </c>
      <c r="H50" s="28" t="s">
        <v>25</v>
      </c>
      <c r="I50" s="28" t="s">
        <v>124</v>
      </c>
      <c r="J50" s="28" t="s">
        <v>43</v>
      </c>
      <c r="K50" s="15" t="s">
        <v>125</v>
      </c>
      <c r="L50" s="40">
        <v>26.5</v>
      </c>
      <c r="M50" s="32">
        <v>0</v>
      </c>
      <c r="N50" s="32">
        <v>0</v>
      </c>
    </row>
    <row r="51" spans="1:14" s="1" customFormat="1" ht="42.75" customHeight="1">
      <c r="A51" s="22"/>
      <c r="B51" s="28" t="s">
        <v>42</v>
      </c>
      <c r="C51" s="31" t="s">
        <v>130</v>
      </c>
      <c r="D51" s="44" t="s">
        <v>32</v>
      </c>
      <c r="E51" s="28" t="s">
        <v>13</v>
      </c>
      <c r="F51" s="28" t="s">
        <v>39</v>
      </c>
      <c r="G51" s="28" t="s">
        <v>93</v>
      </c>
      <c r="H51" s="28" t="s">
        <v>25</v>
      </c>
      <c r="I51" s="28" t="s">
        <v>126</v>
      </c>
      <c r="J51" s="28" t="s">
        <v>43</v>
      </c>
      <c r="K51" s="15" t="s">
        <v>127</v>
      </c>
      <c r="L51" s="40">
        <v>211.29</v>
      </c>
      <c r="M51" s="32">
        <v>0</v>
      </c>
      <c r="N51" s="32">
        <v>0</v>
      </c>
    </row>
    <row r="52" spans="1:14" s="1" customFormat="1" ht="109.5" customHeight="1">
      <c r="A52" s="22"/>
      <c r="B52" s="28" t="s">
        <v>162</v>
      </c>
      <c r="C52" s="31" t="s">
        <v>130</v>
      </c>
      <c r="D52" s="44" t="s">
        <v>32</v>
      </c>
      <c r="E52" s="28" t="s">
        <v>13</v>
      </c>
      <c r="F52" s="28" t="s">
        <v>39</v>
      </c>
      <c r="G52" s="28" t="s">
        <v>93</v>
      </c>
      <c r="H52" s="28" t="s">
        <v>25</v>
      </c>
      <c r="I52" s="28" t="s">
        <v>148</v>
      </c>
      <c r="J52" s="28" t="s">
        <v>43</v>
      </c>
      <c r="K52" s="12" t="s">
        <v>149</v>
      </c>
      <c r="L52" s="32">
        <f>-1386+4400</f>
        <v>3014</v>
      </c>
      <c r="M52" s="32">
        <v>0</v>
      </c>
      <c r="N52" s="32">
        <v>0</v>
      </c>
    </row>
    <row r="53" spans="1:14" s="1" customFormat="1" ht="66" customHeight="1">
      <c r="A53" s="22"/>
      <c r="B53" s="28" t="s">
        <v>109</v>
      </c>
      <c r="C53" s="31" t="s">
        <v>130</v>
      </c>
      <c r="D53" s="44" t="s">
        <v>32</v>
      </c>
      <c r="E53" s="28" t="s">
        <v>13</v>
      </c>
      <c r="F53" s="28" t="s">
        <v>39</v>
      </c>
      <c r="G53" s="28" t="s">
        <v>93</v>
      </c>
      <c r="H53" s="28" t="s">
        <v>25</v>
      </c>
      <c r="I53" s="28" t="s">
        <v>150</v>
      </c>
      <c r="J53" s="28" t="s">
        <v>43</v>
      </c>
      <c r="K53" s="12" t="s">
        <v>151</v>
      </c>
      <c r="L53" s="40">
        <v>48</v>
      </c>
      <c r="M53" s="40">
        <v>0</v>
      </c>
      <c r="N53" s="32">
        <v>0</v>
      </c>
    </row>
    <row r="54" spans="1:14" s="1" customFormat="1" ht="45.75" customHeight="1">
      <c r="A54" s="22"/>
      <c r="B54" s="28" t="s">
        <v>115</v>
      </c>
      <c r="C54" s="31" t="s">
        <v>130</v>
      </c>
      <c r="D54" s="44" t="s">
        <v>32</v>
      </c>
      <c r="E54" s="28" t="s">
        <v>13</v>
      </c>
      <c r="F54" s="28" t="s">
        <v>39</v>
      </c>
      <c r="G54" s="28" t="s">
        <v>93</v>
      </c>
      <c r="H54" s="28" t="s">
        <v>25</v>
      </c>
      <c r="I54" s="28" t="s">
        <v>157</v>
      </c>
      <c r="J54" s="28" t="s">
        <v>43</v>
      </c>
      <c r="K54" s="12" t="s">
        <v>156</v>
      </c>
      <c r="L54" s="40">
        <v>125.78</v>
      </c>
      <c r="M54" s="40">
        <v>0</v>
      </c>
      <c r="N54" s="32">
        <v>0</v>
      </c>
    </row>
    <row r="55" spans="1:14" s="1" customFormat="1" ht="25.5">
      <c r="A55" s="22"/>
      <c r="B55" s="28" t="s">
        <v>116</v>
      </c>
      <c r="C55" s="31" t="s">
        <v>130</v>
      </c>
      <c r="D55" s="41" t="s">
        <v>32</v>
      </c>
      <c r="E55" s="41" t="s">
        <v>13</v>
      </c>
      <c r="F55" s="41" t="s">
        <v>84</v>
      </c>
      <c r="G55" s="41" t="s">
        <v>6</v>
      </c>
      <c r="H55" s="41" t="s">
        <v>5</v>
      </c>
      <c r="I55" s="41" t="s">
        <v>7</v>
      </c>
      <c r="J55" s="41" t="s">
        <v>43</v>
      </c>
      <c r="K55" s="8" t="s">
        <v>53</v>
      </c>
      <c r="L55" s="48">
        <f>L56+L58</f>
        <v>68.01</v>
      </c>
      <c r="M55" s="48">
        <f>M56+M58</f>
        <v>3.7</v>
      </c>
      <c r="N55" s="30">
        <f>N56+N58</f>
        <v>3.7</v>
      </c>
    </row>
    <row r="56" spans="1:14" s="1" customFormat="1" ht="25.5">
      <c r="A56" s="22"/>
      <c r="B56" s="28" t="s">
        <v>117</v>
      </c>
      <c r="C56" s="31" t="s">
        <v>130</v>
      </c>
      <c r="D56" s="44" t="s">
        <v>32</v>
      </c>
      <c r="E56" s="44" t="s">
        <v>13</v>
      </c>
      <c r="F56" s="44" t="s">
        <v>41</v>
      </c>
      <c r="G56" s="44" t="s">
        <v>122</v>
      </c>
      <c r="H56" s="44" t="s">
        <v>5</v>
      </c>
      <c r="I56" s="44" t="s">
        <v>7</v>
      </c>
      <c r="J56" s="44" t="s">
        <v>43</v>
      </c>
      <c r="K56" s="9" t="s">
        <v>47</v>
      </c>
      <c r="L56" s="40">
        <f>SUM(L57)</f>
        <v>64.31</v>
      </c>
      <c r="M56" s="40">
        <f>SUM(M57)</f>
        <v>0</v>
      </c>
      <c r="N56" s="40">
        <f>SUM(N57)</f>
        <v>0</v>
      </c>
    </row>
    <row r="57" spans="1:14" s="1" customFormat="1" ht="38.25">
      <c r="A57" s="22"/>
      <c r="B57" s="28" t="s">
        <v>140</v>
      </c>
      <c r="C57" s="31" t="s">
        <v>130</v>
      </c>
      <c r="D57" s="28" t="s">
        <v>32</v>
      </c>
      <c r="E57" s="28" t="s">
        <v>13</v>
      </c>
      <c r="F57" s="28" t="s">
        <v>41</v>
      </c>
      <c r="G57" s="28" t="s">
        <v>122</v>
      </c>
      <c r="H57" s="28" t="s">
        <v>25</v>
      </c>
      <c r="I57" s="28" t="s">
        <v>7</v>
      </c>
      <c r="J57" s="28" t="s">
        <v>43</v>
      </c>
      <c r="K57" s="15" t="s">
        <v>72</v>
      </c>
      <c r="L57" s="32">
        <v>64.31</v>
      </c>
      <c r="M57" s="32">
        <v>0</v>
      </c>
      <c r="N57" s="32">
        <v>0</v>
      </c>
    </row>
    <row r="58" spans="1:14" s="1" customFormat="1" ht="26.25">
      <c r="A58" s="22"/>
      <c r="B58" s="28" t="s">
        <v>141</v>
      </c>
      <c r="C58" s="31" t="s">
        <v>130</v>
      </c>
      <c r="D58" s="44" t="s">
        <v>32</v>
      </c>
      <c r="E58" s="44" t="s">
        <v>13</v>
      </c>
      <c r="F58" s="44" t="s">
        <v>84</v>
      </c>
      <c r="G58" s="44" t="s">
        <v>44</v>
      </c>
      <c r="H58" s="44" t="s">
        <v>25</v>
      </c>
      <c r="I58" s="44" t="s">
        <v>7</v>
      </c>
      <c r="J58" s="44" t="s">
        <v>43</v>
      </c>
      <c r="K58" s="17" t="s">
        <v>62</v>
      </c>
      <c r="L58" s="32">
        <v>3.7</v>
      </c>
      <c r="M58" s="32">
        <v>3.7</v>
      </c>
      <c r="N58" s="32">
        <v>3.7</v>
      </c>
    </row>
    <row r="59" spans="1:14" s="1" customFormat="1" ht="47.25" customHeight="1">
      <c r="A59" s="22"/>
      <c r="B59" s="28" t="s">
        <v>142</v>
      </c>
      <c r="C59" s="31" t="s">
        <v>130</v>
      </c>
      <c r="D59" s="44" t="s">
        <v>32</v>
      </c>
      <c r="E59" s="44" t="s">
        <v>13</v>
      </c>
      <c r="F59" s="44" t="s">
        <v>84</v>
      </c>
      <c r="G59" s="44" t="s">
        <v>44</v>
      </c>
      <c r="H59" s="44" t="s">
        <v>25</v>
      </c>
      <c r="I59" s="44" t="s">
        <v>71</v>
      </c>
      <c r="J59" s="44" t="s">
        <v>43</v>
      </c>
      <c r="K59" s="15" t="s">
        <v>73</v>
      </c>
      <c r="L59" s="32">
        <v>1.7</v>
      </c>
      <c r="M59" s="32">
        <v>1.7</v>
      </c>
      <c r="N59" s="32">
        <v>1.7</v>
      </c>
    </row>
    <row r="60" spans="1:14" s="1" customFormat="1" ht="15.75">
      <c r="A60" s="22"/>
      <c r="B60" s="28" t="s">
        <v>143</v>
      </c>
      <c r="C60" s="31" t="s">
        <v>130</v>
      </c>
      <c r="D60" s="41" t="s">
        <v>32</v>
      </c>
      <c r="E60" s="41" t="s">
        <v>13</v>
      </c>
      <c r="F60" s="41" t="s">
        <v>99</v>
      </c>
      <c r="G60" s="41" t="s">
        <v>6</v>
      </c>
      <c r="H60" s="41" t="s">
        <v>5</v>
      </c>
      <c r="I60" s="41" t="s">
        <v>7</v>
      </c>
      <c r="J60" s="41" t="s">
        <v>43</v>
      </c>
      <c r="K60" s="16" t="s">
        <v>103</v>
      </c>
      <c r="L60" s="30">
        <f aca="true" t="shared" si="1" ref="L60:N61">L61</f>
        <v>1592.89</v>
      </c>
      <c r="M60" s="30">
        <f t="shared" si="1"/>
        <v>1516.5</v>
      </c>
      <c r="N60" s="30">
        <f t="shared" si="1"/>
        <v>1516.5</v>
      </c>
    </row>
    <row r="61" spans="1:14" s="1" customFormat="1" ht="25.5">
      <c r="A61" s="22"/>
      <c r="B61" s="28" t="s">
        <v>144</v>
      </c>
      <c r="C61" s="31" t="s">
        <v>130</v>
      </c>
      <c r="D61" s="44" t="s">
        <v>32</v>
      </c>
      <c r="E61" s="44" t="s">
        <v>13</v>
      </c>
      <c r="F61" s="44" t="s">
        <v>99</v>
      </c>
      <c r="G61" s="44" t="s">
        <v>93</v>
      </c>
      <c r="H61" s="44" t="s">
        <v>25</v>
      </c>
      <c r="I61" s="44" t="s">
        <v>7</v>
      </c>
      <c r="J61" s="44" t="s">
        <v>43</v>
      </c>
      <c r="K61" s="15" t="s">
        <v>101</v>
      </c>
      <c r="L61" s="32">
        <f>L62</f>
        <v>1592.89</v>
      </c>
      <c r="M61" s="32">
        <f t="shared" si="1"/>
        <v>1516.5</v>
      </c>
      <c r="N61" s="32">
        <f t="shared" si="1"/>
        <v>1516.5</v>
      </c>
    </row>
    <row r="62" spans="1:14" s="1" customFormat="1" ht="25.5">
      <c r="A62" s="22"/>
      <c r="B62" s="28" t="s">
        <v>145</v>
      </c>
      <c r="C62" s="31" t="s">
        <v>130</v>
      </c>
      <c r="D62" s="44" t="s">
        <v>32</v>
      </c>
      <c r="E62" s="44" t="s">
        <v>13</v>
      </c>
      <c r="F62" s="44" t="s">
        <v>123</v>
      </c>
      <c r="G62" s="44" t="s">
        <v>93</v>
      </c>
      <c r="H62" s="44" t="s">
        <v>25</v>
      </c>
      <c r="I62" s="44" t="s">
        <v>100</v>
      </c>
      <c r="J62" s="44" t="s">
        <v>43</v>
      </c>
      <c r="K62" s="15" t="s">
        <v>102</v>
      </c>
      <c r="L62" s="32">
        <v>1592.89</v>
      </c>
      <c r="M62" s="32">
        <v>1516.5</v>
      </c>
      <c r="N62" s="32">
        <v>1516.5</v>
      </c>
    </row>
    <row r="63" spans="1:14" s="1" customFormat="1" ht="15.75">
      <c r="A63" s="22"/>
      <c r="B63" s="28" t="s">
        <v>146</v>
      </c>
      <c r="C63" s="31" t="s">
        <v>130</v>
      </c>
      <c r="D63" s="49" t="s">
        <v>32</v>
      </c>
      <c r="E63" s="49" t="s">
        <v>59</v>
      </c>
      <c r="F63" s="49" t="s">
        <v>5</v>
      </c>
      <c r="G63" s="49" t="s">
        <v>6</v>
      </c>
      <c r="H63" s="49" t="s">
        <v>5</v>
      </c>
      <c r="I63" s="49" t="s">
        <v>7</v>
      </c>
      <c r="J63" s="49" t="s">
        <v>60</v>
      </c>
      <c r="K63" s="18" t="s">
        <v>61</v>
      </c>
      <c r="L63" s="43">
        <f>L64</f>
        <v>0</v>
      </c>
      <c r="M63" s="30">
        <f>M64</f>
        <v>0</v>
      </c>
      <c r="N63" s="30">
        <f>N64</f>
        <v>0</v>
      </c>
    </row>
    <row r="64" spans="1:14" s="1" customFormat="1" ht="15.75">
      <c r="A64" s="22"/>
      <c r="B64" s="28" t="s">
        <v>123</v>
      </c>
      <c r="C64" s="31" t="s">
        <v>130</v>
      </c>
      <c r="D64" s="50" t="s">
        <v>32</v>
      </c>
      <c r="E64" s="50" t="s">
        <v>59</v>
      </c>
      <c r="F64" s="50" t="s">
        <v>15</v>
      </c>
      <c r="G64" s="50" t="s">
        <v>6</v>
      </c>
      <c r="H64" s="50" t="s">
        <v>25</v>
      </c>
      <c r="I64" s="50" t="s">
        <v>7</v>
      </c>
      <c r="J64" s="50" t="s">
        <v>60</v>
      </c>
      <c r="K64" s="19" t="s">
        <v>74</v>
      </c>
      <c r="L64" s="46">
        <v>0</v>
      </c>
      <c r="M64" s="46">
        <f>M65</f>
        <v>0</v>
      </c>
      <c r="N64" s="46">
        <f>N65</f>
        <v>0</v>
      </c>
    </row>
    <row r="65" spans="1:14" s="1" customFormat="1" ht="20.25" customHeight="1">
      <c r="A65" s="22"/>
      <c r="B65" s="28" t="s">
        <v>147</v>
      </c>
      <c r="C65" s="31" t="s">
        <v>130</v>
      </c>
      <c r="D65" s="50" t="s">
        <v>32</v>
      </c>
      <c r="E65" s="50" t="s">
        <v>59</v>
      </c>
      <c r="F65" s="50" t="s">
        <v>15</v>
      </c>
      <c r="G65" s="50" t="s">
        <v>22</v>
      </c>
      <c r="H65" s="50" t="s">
        <v>25</v>
      </c>
      <c r="I65" s="50" t="s">
        <v>7</v>
      </c>
      <c r="J65" s="50" t="s">
        <v>60</v>
      </c>
      <c r="K65" s="19" t="s">
        <v>74</v>
      </c>
      <c r="L65" s="46">
        <v>0</v>
      </c>
      <c r="M65" s="46">
        <v>0</v>
      </c>
      <c r="N65" s="46">
        <v>0</v>
      </c>
    </row>
    <row r="66" spans="1:14" s="1" customFormat="1" ht="31.5" customHeight="1">
      <c r="A66" s="22"/>
      <c r="B66" s="47" t="s">
        <v>165</v>
      </c>
      <c r="C66" s="29" t="s">
        <v>130</v>
      </c>
      <c r="D66" s="49" t="s">
        <v>32</v>
      </c>
      <c r="E66" s="49" t="s">
        <v>36</v>
      </c>
      <c r="F66" s="49" t="s">
        <v>5</v>
      </c>
      <c r="G66" s="49" t="s">
        <v>5</v>
      </c>
      <c r="H66" s="49" t="s">
        <v>25</v>
      </c>
      <c r="I66" s="49" t="s">
        <v>7</v>
      </c>
      <c r="J66" s="49" t="s">
        <v>43</v>
      </c>
      <c r="K66" s="21" t="s">
        <v>166</v>
      </c>
      <c r="L66" s="43">
        <f>L67</f>
        <v>-0.05</v>
      </c>
      <c r="M66" s="43">
        <f>M67</f>
        <v>0</v>
      </c>
      <c r="N66" s="43">
        <f>N67</f>
        <v>0</v>
      </c>
    </row>
    <row r="67" spans="1:14" s="1" customFormat="1" ht="44.25" customHeight="1">
      <c r="A67" s="22"/>
      <c r="B67" s="28" t="s">
        <v>167</v>
      </c>
      <c r="C67" s="31" t="s">
        <v>130</v>
      </c>
      <c r="D67" s="50" t="s">
        <v>32</v>
      </c>
      <c r="E67" s="50" t="s">
        <v>36</v>
      </c>
      <c r="F67" s="50" t="s">
        <v>163</v>
      </c>
      <c r="G67" s="50" t="s">
        <v>12</v>
      </c>
      <c r="H67" s="50" t="s">
        <v>25</v>
      </c>
      <c r="I67" s="50" t="s">
        <v>7</v>
      </c>
      <c r="J67" s="50" t="s">
        <v>43</v>
      </c>
      <c r="K67" s="19" t="s">
        <v>164</v>
      </c>
      <c r="L67" s="46">
        <v>-0.05</v>
      </c>
      <c r="M67" s="46">
        <v>0</v>
      </c>
      <c r="N67" s="46">
        <v>0</v>
      </c>
    </row>
    <row r="68" spans="1:14" s="1" customFormat="1" ht="26.25" customHeight="1">
      <c r="A68" s="22"/>
      <c r="B68" s="51" t="s">
        <v>30</v>
      </c>
      <c r="C68" s="52"/>
      <c r="D68" s="52"/>
      <c r="E68" s="52"/>
      <c r="F68" s="52"/>
      <c r="G68" s="52"/>
      <c r="H68" s="52"/>
      <c r="I68" s="52"/>
      <c r="J68" s="52"/>
      <c r="K68" s="53"/>
      <c r="L68" s="43">
        <f>SUM(L16+L40+L63)+L67</f>
        <v>12123.02</v>
      </c>
      <c r="M68" s="43">
        <f>SUM(M16+M40+M63)</f>
        <v>7141.78</v>
      </c>
      <c r="N68" s="43">
        <f>SUM(N16+N40+N63)</f>
        <v>7159.879999999999</v>
      </c>
    </row>
    <row r="69" spans="1:14" ht="26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L69" s="24"/>
      <c r="M69" s="24"/>
      <c r="N69" s="24"/>
    </row>
    <row r="70" spans="13:14" ht="26.25" customHeight="1">
      <c r="M70" s="4"/>
      <c r="N70" s="4"/>
    </row>
    <row r="71" ht="167.25" customHeight="1"/>
    <row r="78" ht="195" customHeight="1"/>
  </sheetData>
  <sheetProtection/>
  <mergeCells count="8">
    <mergeCell ref="B68:K68"/>
    <mergeCell ref="M13:M15"/>
    <mergeCell ref="N13:N15"/>
    <mergeCell ref="C11:L11"/>
    <mergeCell ref="B13:B15"/>
    <mergeCell ref="L13:L15"/>
    <mergeCell ref="K13:K15"/>
    <mergeCell ref="C13:J14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2017-10-18T03:00:26Z</cp:lastPrinted>
  <dcterms:created xsi:type="dcterms:W3CDTF">2004-12-17T06:13:59Z</dcterms:created>
  <dcterms:modified xsi:type="dcterms:W3CDTF">2017-10-18T03:00:29Z</dcterms:modified>
  <cp:category/>
  <cp:version/>
  <cp:contentType/>
  <cp:contentStatus/>
</cp:coreProperties>
</file>