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'Лист1'!$A$1:$P$280</definedName>
  </definedNames>
  <calcPr fullCalcOnLoad="1"/>
</workbook>
</file>

<file path=xl/sharedStrings.xml><?xml version="1.0" encoding="utf-8"?>
<sst xmlns="http://schemas.openxmlformats.org/spreadsheetml/2006/main" count="1023" uniqueCount="413">
  <si>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</si>
  <si>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</si>
  <si>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</si>
  <si>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</si>
  <si>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</si>
  <si>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600</t>
  </si>
  <si>
    <t>Предоставление субсидий бюджетным, автономным учреждениям и иным некоммерческим организациям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</si>
  <si>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</si>
  <si>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</si>
  <si>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</si>
  <si>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</si>
  <si>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</si>
  <si>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</si>
  <si>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</si>
  <si>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121</t>
  </si>
  <si>
    <t>Культура</t>
  </si>
  <si>
    <t>0801</t>
  </si>
  <si>
    <t>500</t>
  </si>
  <si>
    <t>Дорожное хозяйство (дорожные фонды)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</si>
  <si>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</si>
  <si>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</si>
  <si>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</si>
  <si>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</si>
  <si>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</si>
  <si>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</si>
  <si>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</si>
  <si>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</si>
  <si>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/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</si>
  <si>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</si>
  <si>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</si>
  <si>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</si>
  <si>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</si>
  <si>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</si>
  <si>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</si>
  <si>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</si>
  <si>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</si>
  <si>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</si>
  <si>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</si>
  <si>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</si>
  <si>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</si>
  <si>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Содержание , ремонт и оформление внутрипоселковых дорог в границах поселения"</t>
  </si>
  <si>
    <t>1403</t>
  </si>
  <si>
    <t>Национальная безопасность и правоохранительная деятельность</t>
  </si>
  <si>
    <t>Обеспечение пожарной безопасности</t>
  </si>
  <si>
    <t>6</t>
  </si>
  <si>
    <t>7</t>
  </si>
  <si>
    <t>8</t>
  </si>
  <si>
    <t>9</t>
  </si>
  <si>
    <t>12</t>
  </si>
  <si>
    <t>13</t>
  </si>
  <si>
    <t>14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</si>
  <si>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</si>
  <si>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</si>
  <si>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</si>
  <si>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</si>
  <si>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</si>
  <si>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</si>
  <si>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</si>
  <si>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</si>
  <si>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</si>
  <si>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</si>
  <si>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</si>
  <si>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</si>
  <si>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</si>
  <si>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</si>
  <si>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</si>
  <si>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</si>
  <si>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</si>
  <si>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</si>
  <si>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</si>
  <si>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</si>
  <si>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</si>
  <si>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</si>
  <si>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</si>
  <si>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</si>
  <si>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</si>
  <si>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</si>
  <si>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</si>
  <si>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</si>
  <si>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</si>
  <si>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</si>
  <si>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</si>
  <si>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</si>
  <si>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</si>
  <si>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</si>
  <si>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</si>
  <si>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</si>
  <si>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</si>
  <si>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</si>
  <si>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</si>
  <si>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</si>
  <si>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</si>
  <si>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65</t>
  </si>
  <si>
    <t>0510000050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</si>
  <si>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</si>
  <si>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</si>
  <si>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</si>
  <si>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</si>
  <si>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</si>
  <si>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</si>
  <si>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</si>
  <si>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</si>
  <si>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</si>
  <si>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Коммунальное хозяйство</t>
  </si>
  <si>
    <t>0550005170</t>
  </si>
  <si>
    <t>0502</t>
  </si>
  <si>
    <t>0560000000</t>
  </si>
  <si>
    <t>0560005160</t>
  </si>
  <si>
    <t>Приобретение  светильников и расходных материалов</t>
  </si>
  <si>
    <t>0560005170</t>
  </si>
  <si>
    <t>0810000000</t>
  </si>
  <si>
    <t>0810000610</t>
  </si>
  <si>
    <t>0820008020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</si>
  <si>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</si>
  <si>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</si>
  <si>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</si>
  <si>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</si>
  <si>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0800000000</t>
  </si>
  <si>
    <t>53</t>
  </si>
  <si>
    <t>1001</t>
  </si>
  <si>
    <t>0800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</si>
  <si>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Моторского сельсовета на 2017 год </t>
  </si>
  <si>
    <t>Сумма на          2017 год</t>
  </si>
  <si>
    <t>0550005200</t>
  </si>
  <si>
    <t>0550005160</t>
  </si>
  <si>
    <t>0510000060</t>
  </si>
  <si>
    <t>0510075080</t>
  </si>
  <si>
    <t>05100S5080</t>
  </si>
  <si>
    <t>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</si>
  <si>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0530074120</t>
  </si>
  <si>
    <t>123</t>
  </si>
  <si>
    <t>Софинансирование 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</si>
  <si>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05300S4120</t>
  </si>
  <si>
    <t>59</t>
  </si>
  <si>
    <t>60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</si>
  <si>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</si>
  <si>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</si>
  <si>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</si>
  <si>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61</t>
  </si>
  <si>
    <t>Непрограммные расходы органов местного самоуправления</t>
  </si>
  <si>
    <t>0102</t>
  </si>
  <si>
    <t>63</t>
  </si>
  <si>
    <t>Глава муниципального образования в рамках непрограммных расходов органов местного самоуправления</t>
  </si>
  <si>
    <t>64</t>
  </si>
  <si>
    <t>0103</t>
  </si>
  <si>
    <t>66</t>
  </si>
  <si>
    <t>9010000210</t>
  </si>
  <si>
    <t>67</t>
  </si>
  <si>
    <t>Председатель представительного органа муниципального образования в рамках непрограммных расходов органов местного самоуправления</t>
  </si>
  <si>
    <t>68</t>
  </si>
  <si>
    <t>69</t>
  </si>
  <si>
    <t>Функционирование Депутатов  представительного органа муниципального образования</t>
  </si>
  <si>
    <t>9010000220</t>
  </si>
  <si>
    <t>70</t>
  </si>
  <si>
    <t>71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</si>
  <si>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</si>
  <si>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</si>
  <si>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72</t>
  </si>
  <si>
    <t>73</t>
  </si>
  <si>
    <t>9020000000</t>
  </si>
  <si>
    <t>74</t>
  </si>
  <si>
    <t>9020000210</t>
  </si>
  <si>
    <t>75</t>
  </si>
  <si>
    <t>77</t>
  </si>
  <si>
    <t>78</t>
  </si>
  <si>
    <t>79</t>
  </si>
  <si>
    <t>80</t>
  </si>
  <si>
    <t>Иные межбюджетные ассигнования</t>
  </si>
  <si>
    <t>800</t>
  </si>
  <si>
    <t>81</t>
  </si>
  <si>
    <t>Уплата налогов, сборов и иных платежей</t>
  </si>
  <si>
    <t>850</t>
  </si>
  <si>
    <t>82</t>
  </si>
  <si>
    <t>Резервные фонды</t>
  </si>
  <si>
    <t>0113</t>
  </si>
  <si>
    <t>83</t>
  </si>
  <si>
    <t>Другие общегосударственные вопросы</t>
  </si>
  <si>
    <t>84</t>
  </si>
  <si>
    <t>85</t>
  </si>
  <si>
    <t>9020075140</t>
  </si>
  <si>
    <t>86</t>
  </si>
  <si>
    <t>87</t>
  </si>
  <si>
    <t>89</t>
  </si>
  <si>
    <t>9020000300</t>
  </si>
  <si>
    <t>102</t>
  </si>
  <si>
    <t>103</t>
  </si>
  <si>
    <t>104</t>
  </si>
  <si>
    <t>0200</t>
  </si>
  <si>
    <t>106</t>
  </si>
  <si>
    <t>Осуществление первичного воинского учета на территриях, где отсутствуют военные комиссариаты в рамках непрограммных расходов органов местного самоуправления</t>
  </si>
  <si>
    <t>0203</t>
  </si>
  <si>
    <t>107</t>
  </si>
  <si>
    <t>Мобилизационная и вневойсковая подготовка</t>
  </si>
  <si>
    <t>112</t>
  </si>
  <si>
    <t>113</t>
  </si>
  <si>
    <t>114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</si>
  <si>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</si>
  <si>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</si>
  <si>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</si>
  <si>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</si>
  <si>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</si>
  <si>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</si>
  <si>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</si>
  <si>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 xml:space="preserve">Подпрограмма 1 "Содержание автомобильных  дорог в границах поселения" </t>
  </si>
  <si>
    <t xml:space="preserve">муниципальная программа  «Обеспечение населения необходимыми социальными услугами и формирования комфортных условий жизни населения МО «Моторский сельсовет» на 2014 - 2019 годы
</t>
  </si>
  <si>
    <t>Обеспечение наглядной агитацией учреждений социальной сферы</t>
  </si>
  <si>
    <t>0314</t>
  </si>
  <si>
    <t>0300</t>
  </si>
  <si>
    <t>Подпрограмма  2 "Предупреждение и ликвидация последствий чрезвычайных  ситуаций в границах поселения,профилактика терроризма"</t>
  </si>
  <si>
    <t>Материальное стимулирование работы добровольных пожарных за участие в профилактике и тушении пожаров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</si>
  <si>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</si>
  <si>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4 " Организация ритуальных услуг и сдержание мест захоронения"</t>
  </si>
  <si>
    <t>0540000000</t>
  </si>
  <si>
    <t>Заключение договора  со специализированной организацией осуществляющей поднятие и транспортировку тел умерших</t>
  </si>
  <si>
    <t>Ремонт и содержание кладбища</t>
  </si>
  <si>
    <t>Подпрограмма 5 "Организация благоустройства территории поселения"</t>
  </si>
  <si>
    <t>Содержание объектов благоустройства</t>
  </si>
  <si>
    <t>Обеспечение реализации программы</t>
  </si>
  <si>
    <t>Расходы на выплаты наемному персоналу</t>
  </si>
  <si>
    <t>Оформление в собственность сети водопровода с.Моторское</t>
  </si>
  <si>
    <t>Ремонт водопровода</t>
  </si>
  <si>
    <t>Подпрограмма  6 "Организация уличного освещения"</t>
  </si>
  <si>
    <t>Оплата услуг энергосберегающей организации</t>
  </si>
  <si>
    <t>10</t>
  </si>
  <si>
    <t>11</t>
  </si>
  <si>
    <t>15</t>
  </si>
  <si>
    <t>19</t>
  </si>
  <si>
    <t>62</t>
  </si>
  <si>
    <t>76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</si>
  <si>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</si>
  <si>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</si>
  <si>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</si>
  <si>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</si>
  <si>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</si>
  <si>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</si>
  <si>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</si>
  <si>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</si>
  <si>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</si>
  <si>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</si>
  <si>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115</t>
  </si>
  <si>
    <t>116</t>
  </si>
  <si>
    <t>117</t>
  </si>
  <si>
    <t>118</t>
  </si>
  <si>
    <t>119</t>
  </si>
  <si>
    <t>122</t>
  </si>
  <si>
    <t>125</t>
  </si>
  <si>
    <t>126</t>
  </si>
  <si>
    <t>127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</si>
  <si>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</si>
  <si>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</si>
  <si>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</si>
  <si>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</si>
  <si>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</si>
  <si>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</si>
  <si>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</si>
  <si>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</si>
  <si>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</si>
  <si>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</si>
  <si>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</si>
  <si>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</si>
  <si>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</si>
  <si>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</si>
  <si>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</si>
  <si>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</si>
  <si>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</si>
  <si>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</si>
  <si>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</si>
  <si>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</si>
  <si>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</si>
  <si>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</si>
  <si>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</si>
  <si>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</si>
  <si>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</si>
  <si>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</si>
  <si>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</si>
  <si>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</si>
  <si>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</si>
  <si>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</si>
  <si>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</si>
  <si>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</si>
  <si>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Муниципальная программа "Поддержка и сохранение культурного потенциала на территории Моторского сельсовета " на 2014-2018 годы"</t>
  </si>
  <si>
    <t>Подпрограмма  3 "Обеспечение первичных мер пожарной безопасности в МО "Моторский сельсовет"</t>
  </si>
  <si>
    <t>Субсидии бюджетным учреждениям</t>
  </si>
  <si>
    <t xml:space="preserve">Культура, кинематография </t>
  </si>
  <si>
    <t>Обеспечение деятельности (оказание услуг) подведомственных учреждений</t>
  </si>
  <si>
    <t xml:space="preserve"> Подпрограмма 2 " Организация работы по библиотечному, библиографическому и информационному обслуживанию населения"</t>
  </si>
  <si>
    <t xml:space="preserve">Межбюджетные трансферты </t>
  </si>
  <si>
    <t xml:space="preserve">Иные межбюджетные трансферты </t>
  </si>
  <si>
    <t>Общегосударственные вопросы</t>
  </si>
  <si>
    <t xml:space="preserve"> Председатель Представительного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</si>
  <si>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</si>
  <si>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</si>
  <si>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</si>
  <si>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</si>
  <si>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</si>
  <si>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</si>
  <si>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Осуществление государственныцх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</si>
  <si>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9020051180</t>
  </si>
  <si>
    <t>Национальная оборона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</si>
  <si>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</si>
  <si>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</si>
  <si>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</si>
  <si>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</si>
  <si>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Социальная политика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</si>
  <si>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</si>
  <si>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</si>
  <si>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</si>
  <si>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</si>
  <si>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ВСЕГО</t>
  </si>
  <si>
    <t>к решению Моторского сельского Совета депутатов</t>
  </si>
  <si>
    <t xml:space="preserve">"О внесении изменений 
в решение  Моторского сельского
</t>
  </si>
  <si>
    <t xml:space="preserve">Совета депутатов от 21.12.2016 № 9-48 </t>
  </si>
  <si>
    <t xml:space="preserve">«О бюджете Моторского сельсовета на 2017 год </t>
  </si>
  <si>
    <t>и плановый период 2018-2019 годов»</t>
  </si>
  <si>
    <t>98</t>
  </si>
  <si>
    <t>105</t>
  </si>
  <si>
    <t>108</t>
  </si>
  <si>
    <t>109</t>
  </si>
  <si>
    <t>110</t>
  </si>
  <si>
    <t>111</t>
  </si>
  <si>
    <t>124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</si>
  <si>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</si>
  <si>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</si>
  <si>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</si>
  <si>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</si>
  <si>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</si>
  <si>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</si>
  <si>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</si>
  <si>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</si>
  <si>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</si>
  <si>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</si>
  <si>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</si>
  <si>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</si>
  <si>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</si>
  <si>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</si>
  <si>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</si>
  <si>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</si>
  <si>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</si>
  <si>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</si>
  <si>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</si>
  <si>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</si>
  <si>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</si>
  <si>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</si>
  <si>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</si>
  <si>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186</t>
  </si>
  <si>
    <t>187</t>
  </si>
  <si>
    <t>188</t>
  </si>
  <si>
    <t>189</t>
  </si>
  <si>
    <t>190</t>
  </si>
  <si>
    <t>0550075710</t>
  </si>
  <si>
    <t>0505</t>
  </si>
  <si>
    <t>Другие вопросы в области жилищно-коммунального хозяйства</t>
  </si>
  <si>
    <t>05500S5710</t>
  </si>
  <si>
    <t>101</t>
  </si>
  <si>
    <t>128</t>
  </si>
  <si>
    <t>129</t>
  </si>
  <si>
    <t>191</t>
  </si>
  <si>
    <t>192</t>
  </si>
  <si>
    <t>193</t>
  </si>
  <si>
    <t>194</t>
  </si>
  <si>
    <t xml:space="preserve">Субсидии бюджетам сельских поселений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 и очистки сточных вод в рамках подпрограммы «Организация благоустройства территории поселения»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 </t>
  </si>
  <si>
    <t>Софинансирование расходов за счет средств субсидии бюджетам сельских поселений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 и очистки сточных вод в рамках подпрограммы «Организация благоустройства территории поселения»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</si>
  <si>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подпрограммы "Поддержка и сохранение культурного потенциала на территории Моторского сельсовета "  муниципальной программы "Поддержка и сохранение культурного потенциала на территории Моторского сельсовета " на 2014-2018 годы"</t>
  </si>
  <si>
    <t>0810010210</t>
  </si>
  <si>
    <t>Расходы за счет субсидии бюджетам поселений на обеспечение развития и укрепления материально-технической базы муниципальных домов культуры в рамках подпрограммы "Поддержка и сохранение культурного потенциала на территории Моторского сельсовета "  муниципальной программы "Поддержка и сохранение культурного потенциала на территории Моторского сельсовета " на 2014-2018 годы"</t>
  </si>
  <si>
    <t>08100R5580</t>
  </si>
  <si>
    <t>610</t>
  </si>
  <si>
    <t>Софинансирование расходов за счет субсидии бюджетам поселений на обеспечение развития и укрепления материально-технической базы муниципальных домов культуры в рамках подпрограммы "Поддержка и сохранение культурного потенциала на территории Моторского сельсовета "  муниципальной программы "Поддержка и сохранение культурного потенциала на территории Моторского сельсовета " на 2014-2018 годы"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</si>
  <si>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рамкахподпрограммы 5 "Организация благоустройства территории поселения"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</t>
  </si>
  <si>
    <t>0550010210</t>
  </si>
  <si>
    <t xml:space="preserve">08100L5580 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</si>
  <si>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непрограммных расходов</t>
  </si>
  <si>
    <t>9020010210</t>
  </si>
  <si>
    <t>185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</si>
  <si>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</si>
  <si>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</si>
  <si>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</si>
  <si>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</si>
  <si>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</si>
  <si>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</si>
  <si>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</si>
  <si>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</si>
  <si>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</si>
  <si>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</si>
  <si>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</si>
  <si>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</si>
  <si>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</si>
  <si>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</si>
  <si>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</si>
  <si>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</si>
  <si>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</si>
  <si>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</si>
  <si>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</si>
  <si>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</si>
  <si>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</si>
  <si>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</t>
  </si>
  <si>
    <t>0810000620</t>
  </si>
  <si>
    <t>Приложение 5</t>
  </si>
  <si>
    <t>Подпрограмма 1 "Организация культурного досуга и создание условий для массового отдыха и работы клубных формирований</t>
  </si>
  <si>
    <t>предоставление субсидии МБУК "ЦК Моторского сельсовета" на иные цели: приобретение основных средств и (или) материальных запасов для осуществления основных видов деятельности БУ, предусмотренных учредительными документами</t>
  </si>
  <si>
    <t>0810000630</t>
  </si>
  <si>
    <t>Проведение государственных и традиционно-праздничных мероприятий</t>
  </si>
  <si>
    <t>0810000640</t>
  </si>
  <si>
    <t>Субсидии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</si>
  <si>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0810010460</t>
  </si>
  <si>
    <t>Оформление  внутрипоселковых дорог в муниципальную собственность</t>
  </si>
  <si>
    <t>0510000030</t>
  </si>
  <si>
    <t>Софинансирование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</si>
  <si>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Субсидия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</si>
  <si>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</si>
  <si>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0560005180</t>
  </si>
  <si>
    <t>рублей</t>
  </si>
  <si>
    <t>от 18.10.2017 Р№14-76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</si>
</sst>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545454"/>
      <name val="Times New Roman"/>
      <family val="1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8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0" fontId="2" fillId="0" borderId="0" xfId="0" applyFont="1" applyAlignment="1" quotePrefix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4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/>
    </xf>
    <xf numFmtId="0" fontId="49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49" fillId="33" borderId="0" xfId="0" applyFont="1" applyFill="1" applyAlignment="1">
      <alignment wrapText="1"/>
    </xf>
    <xf numFmtId="0" fontId="5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wrapTex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4" fontId="2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wrapText="1"/>
    </xf>
    <xf numFmtId="49" fontId="2" fillId="33" borderId="0" xfId="0" applyNumberFormat="1" applyFont="1" applyFill="1" applyAlignment="1">
      <alignment horizontal="center"/>
    </xf>
    <xf numFmtId="0" fontId="49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4.625" style="32" customWidth="1"/>
    <col min="2" max="2" width="73.75390625" style="1" customWidth="1"/>
    <col min="3" max="3" width="13.25390625" style="2" customWidth="1"/>
    <col min="4" max="4" width="8.75390625" style="2" customWidth="1"/>
    <col min="5" max="5" width="9.125" style="2" customWidth="1"/>
    <col min="6" max="6" width="17.375" style="5" customWidth="1"/>
    <col min="7" max="7" width="10.75390625" style="4" customWidth="1"/>
    <col min="8" max="16384" width="9.125" style="4" customWidth="1"/>
  </cols>
  <sheetData>
    <row r="1" ht="12.75">
      <c r="C1" s="34" t="s">
        <v>397</v>
      </c>
    </row>
    <row r="2" spans="3:6" ht="12.75">
      <c r="C2" s="34" t="s">
        <v>309</v>
      </c>
      <c r="F2" s="12"/>
    </row>
    <row r="3" spans="2:6" ht="12.75">
      <c r="B3" s="13"/>
      <c r="C3" s="35" t="s">
        <v>412</v>
      </c>
      <c r="D3" s="13"/>
      <c r="E3" s="13"/>
      <c r="F3" s="13"/>
    </row>
    <row r="4" spans="2:6" ht="12.75">
      <c r="B4" s="13"/>
      <c r="C4" s="35" t="s">
        <v>310</v>
      </c>
      <c r="D4" s="13"/>
      <c r="E4" s="13"/>
      <c r="F4" s="13"/>
    </row>
    <row r="5" spans="2:6" ht="12.75">
      <c r="B5" s="13"/>
      <c r="C5" s="35" t="s">
        <v>311</v>
      </c>
      <c r="D5" s="13"/>
      <c r="E5" s="13"/>
      <c r="F5" s="13"/>
    </row>
    <row r="6" spans="2:6" ht="12.75">
      <c r="B6" s="13"/>
      <c r="C6" s="35" t="s">
        <v>312</v>
      </c>
      <c r="D6" s="13"/>
      <c r="E6" s="13"/>
      <c r="F6" s="13"/>
    </row>
    <row r="7" spans="2:6" ht="12.75">
      <c r="B7" s="13"/>
      <c r="C7" s="35" t="s">
        <v>313</v>
      </c>
      <c r="D7" s="13"/>
      <c r="E7" s="13"/>
      <c r="F7" s="13"/>
    </row>
    <row r="8" spans="2:6" ht="12.75">
      <c r="B8" s="13"/>
      <c r="C8" s="13"/>
      <c r="D8" s="13"/>
      <c r="E8" s="13"/>
      <c r="F8" s="13"/>
    </row>
    <row r="9" spans="2:6" ht="0.75" customHeight="1">
      <c r="B9" s="13"/>
      <c r="C9" s="13"/>
      <c r="D9" s="13"/>
      <c r="E9" s="13"/>
      <c r="F9" s="13"/>
    </row>
    <row r="10" spans="2:6" ht="12.75" hidden="1">
      <c r="B10" s="13"/>
      <c r="C10" s="13"/>
      <c r="D10" s="13"/>
      <c r="E10" s="13"/>
      <c r="F10" s="13"/>
    </row>
    <row r="11" spans="3:6" ht="12.75" hidden="1">
      <c r="C11" s="2" t="s">
        <v>38</v>
      </c>
      <c r="D11" s="7"/>
      <c r="E11" s="18"/>
      <c r="F11" s="7"/>
    </row>
    <row r="12" spans="1:6" s="3" customFormat="1" ht="51" customHeight="1">
      <c r="A12" s="78" t="s">
        <v>121</v>
      </c>
      <c r="B12" s="78"/>
      <c r="C12" s="78"/>
      <c r="D12" s="78"/>
      <c r="E12" s="78"/>
      <c r="F12" s="78"/>
    </row>
    <row r="13" ht="12.75">
      <c r="F13" s="6" t="s">
        <v>411</v>
      </c>
    </row>
    <row r="14" spans="1:6" ht="39.75" customHeight="1">
      <c r="A14" s="33" t="s">
        <v>19</v>
      </c>
      <c r="B14" s="8" t="s">
        <v>20</v>
      </c>
      <c r="C14" s="8" t="s">
        <v>21</v>
      </c>
      <c r="D14" s="8" t="s">
        <v>7</v>
      </c>
      <c r="E14" s="8" t="s">
        <v>9</v>
      </c>
      <c r="F14" s="9" t="s">
        <v>122</v>
      </c>
    </row>
    <row r="15" spans="1:6" ht="12.75">
      <c r="A15" s="26" t="s">
        <v>22</v>
      </c>
      <c r="B15" s="8" t="s">
        <v>22</v>
      </c>
      <c r="C15" s="8" t="s">
        <v>24</v>
      </c>
      <c r="D15" s="8" t="s">
        <v>25</v>
      </c>
      <c r="E15" s="8" t="s">
        <v>23</v>
      </c>
      <c r="F15" s="8" t="s">
        <v>26</v>
      </c>
    </row>
    <row r="16" spans="1:6" s="17" customFormat="1" ht="42.75" customHeight="1">
      <c r="A16" s="26" t="s">
        <v>22</v>
      </c>
      <c r="B16" s="45" t="s">
        <v>204</v>
      </c>
      <c r="C16" s="46" t="s">
        <v>201</v>
      </c>
      <c r="D16" s="46"/>
      <c r="E16" s="46"/>
      <c r="F16" s="47">
        <f>F17+F39+F45+F66+F77+F122</f>
        <v>5500178.88</v>
      </c>
    </row>
    <row r="17" spans="1:6" s="17" customFormat="1" ht="12.75">
      <c r="A17" s="26" t="s">
        <v>23</v>
      </c>
      <c r="B17" s="45" t="s">
        <v>203</v>
      </c>
      <c r="C17" s="46" t="s">
        <v>202</v>
      </c>
      <c r="D17" s="46"/>
      <c r="E17" s="46"/>
      <c r="F17" s="47">
        <f>F26+F28+F34+F18</f>
        <v>461544.80999999994</v>
      </c>
    </row>
    <row r="18" spans="1:6" s="23" customFormat="1" ht="12.75">
      <c r="A18" s="26" t="s">
        <v>24</v>
      </c>
      <c r="B18" s="48" t="s">
        <v>405</v>
      </c>
      <c r="C18" s="49" t="s">
        <v>406</v>
      </c>
      <c r="D18" s="50"/>
      <c r="E18" s="50"/>
      <c r="F18" s="47">
        <f>F22</f>
        <v>99000</v>
      </c>
    </row>
    <row r="19" spans="1:6" s="23" customFormat="1" ht="12.75">
      <c r="A19" s="26"/>
      <c r="B19" s="40" t="s">
        <v>32</v>
      </c>
      <c r="C19" s="37" t="s">
        <v>125</v>
      </c>
      <c r="D19" s="37" t="s">
        <v>35</v>
      </c>
      <c r="E19" s="51"/>
      <c r="F19" s="36">
        <f>F20</f>
        <v>99000</v>
      </c>
    </row>
    <row r="20" spans="1:6" s="23" customFormat="1" ht="25.5">
      <c r="A20" s="26"/>
      <c r="B20" s="40" t="s">
        <v>33</v>
      </c>
      <c r="C20" s="37" t="s">
        <v>125</v>
      </c>
      <c r="D20" s="37" t="s">
        <v>36</v>
      </c>
      <c r="E20" s="51"/>
      <c r="F20" s="36">
        <f>F21</f>
        <v>99000</v>
      </c>
    </row>
    <row r="21" spans="1:6" s="23" customFormat="1" ht="12.75">
      <c r="A21" s="26"/>
      <c r="B21" s="52" t="s">
        <v>1</v>
      </c>
      <c r="C21" s="37" t="s">
        <v>125</v>
      </c>
      <c r="D21" s="37" t="s">
        <v>36</v>
      </c>
      <c r="E21" s="26" t="s">
        <v>12</v>
      </c>
      <c r="F21" s="36">
        <f>F22</f>
        <v>99000</v>
      </c>
    </row>
    <row r="22" spans="1:6" s="23" customFormat="1" ht="12.75">
      <c r="A22" s="26"/>
      <c r="B22" s="52" t="s">
        <v>18</v>
      </c>
      <c r="C22" s="37" t="s">
        <v>125</v>
      </c>
      <c r="D22" s="37" t="s">
        <v>36</v>
      </c>
      <c r="E22" s="26" t="s">
        <v>8</v>
      </c>
      <c r="F22" s="36">
        <v>99000</v>
      </c>
    </row>
    <row r="23" spans="1:6" s="23" customFormat="1" ht="12.75">
      <c r="A23" s="26"/>
      <c r="B23" s="48" t="s">
        <v>40</v>
      </c>
      <c r="C23" s="49" t="s">
        <v>125</v>
      </c>
      <c r="D23" s="50"/>
      <c r="E23" s="50"/>
      <c r="F23" s="47">
        <f>F27</f>
        <v>149136.09</v>
      </c>
    </row>
    <row r="24" spans="1:6" s="22" customFormat="1" ht="12.75">
      <c r="A24" s="26" t="s">
        <v>25</v>
      </c>
      <c r="B24" s="40" t="s">
        <v>32</v>
      </c>
      <c r="C24" s="37" t="s">
        <v>125</v>
      </c>
      <c r="D24" s="37" t="s">
        <v>35</v>
      </c>
      <c r="E24" s="51"/>
      <c r="F24" s="36">
        <f>F25</f>
        <v>149136.09</v>
      </c>
    </row>
    <row r="25" spans="1:6" s="22" customFormat="1" ht="25.5">
      <c r="A25" s="26" t="s">
        <v>26</v>
      </c>
      <c r="B25" s="40" t="s">
        <v>33</v>
      </c>
      <c r="C25" s="37" t="s">
        <v>125</v>
      </c>
      <c r="D25" s="37" t="s">
        <v>36</v>
      </c>
      <c r="E25" s="51"/>
      <c r="F25" s="36">
        <f>F26</f>
        <v>149136.09</v>
      </c>
    </row>
    <row r="26" spans="1:6" s="22" customFormat="1" ht="12.75">
      <c r="A26" s="26" t="s">
        <v>44</v>
      </c>
      <c r="B26" s="52" t="s">
        <v>1</v>
      </c>
      <c r="C26" s="37" t="s">
        <v>125</v>
      </c>
      <c r="D26" s="37" t="s">
        <v>36</v>
      </c>
      <c r="E26" s="26" t="s">
        <v>12</v>
      </c>
      <c r="F26" s="36">
        <f>F27</f>
        <v>149136.09</v>
      </c>
    </row>
    <row r="27" spans="1:6" ht="12.75">
      <c r="A27" s="26" t="s">
        <v>45</v>
      </c>
      <c r="B27" s="52" t="s">
        <v>18</v>
      </c>
      <c r="C27" s="37" t="s">
        <v>125</v>
      </c>
      <c r="D27" s="37" t="s">
        <v>36</v>
      </c>
      <c r="E27" s="26" t="s">
        <v>8</v>
      </c>
      <c r="F27" s="36">
        <f>248136.09-99000</f>
        <v>149136.09</v>
      </c>
    </row>
    <row r="28" spans="1:6" s="23" customFormat="1" ht="38.25">
      <c r="A28" s="26" t="s">
        <v>46</v>
      </c>
      <c r="B28" s="48" t="s">
        <v>408</v>
      </c>
      <c r="C28" s="49" t="s">
        <v>126</v>
      </c>
      <c r="D28" s="49"/>
      <c r="E28" s="49"/>
      <c r="F28" s="53">
        <f>F29</f>
        <v>211295.75</v>
      </c>
    </row>
    <row r="29" spans="1:6" ht="15.75" customHeight="1">
      <c r="A29" s="26" t="s">
        <v>47</v>
      </c>
      <c r="B29" s="40" t="s">
        <v>32</v>
      </c>
      <c r="C29" s="37" t="s">
        <v>126</v>
      </c>
      <c r="D29" s="37" t="s">
        <v>35</v>
      </c>
      <c r="E29" s="37"/>
      <c r="F29" s="38">
        <f>F30</f>
        <v>211295.75</v>
      </c>
    </row>
    <row r="30" spans="1:6" ht="27" customHeight="1">
      <c r="A30" s="26" t="s">
        <v>223</v>
      </c>
      <c r="B30" s="40" t="s">
        <v>33</v>
      </c>
      <c r="C30" s="37" t="s">
        <v>126</v>
      </c>
      <c r="D30" s="37" t="s">
        <v>36</v>
      </c>
      <c r="E30" s="37"/>
      <c r="F30" s="38">
        <f>F32</f>
        <v>211295.75</v>
      </c>
    </row>
    <row r="31" spans="1:6" ht="27.75" customHeight="1" hidden="1">
      <c r="A31" s="26" t="s">
        <v>224</v>
      </c>
      <c r="B31" s="40" t="s">
        <v>34</v>
      </c>
      <c r="C31" s="37" t="s">
        <v>93</v>
      </c>
      <c r="D31" s="37" t="s">
        <v>37</v>
      </c>
      <c r="E31" s="37" t="s">
        <v>8</v>
      </c>
      <c r="F31" s="38">
        <v>99</v>
      </c>
    </row>
    <row r="32" spans="1:6" ht="14.25" customHeight="1">
      <c r="A32" s="26" t="s">
        <v>48</v>
      </c>
      <c r="B32" s="52" t="s">
        <v>1</v>
      </c>
      <c r="C32" s="37" t="s">
        <v>126</v>
      </c>
      <c r="D32" s="37" t="s">
        <v>36</v>
      </c>
      <c r="E32" s="26" t="s">
        <v>12</v>
      </c>
      <c r="F32" s="38">
        <f>F33</f>
        <v>211295.75</v>
      </c>
    </row>
    <row r="33" spans="1:6" ht="15.75" customHeight="1">
      <c r="A33" s="26" t="s">
        <v>49</v>
      </c>
      <c r="B33" s="52" t="s">
        <v>18</v>
      </c>
      <c r="C33" s="37" t="s">
        <v>126</v>
      </c>
      <c r="D33" s="37" t="s">
        <v>36</v>
      </c>
      <c r="E33" s="26" t="s">
        <v>8</v>
      </c>
      <c r="F33" s="38">
        <v>211295.75</v>
      </c>
    </row>
    <row r="34" spans="1:6" ht="37.5" customHeight="1">
      <c r="A34" s="26" t="s">
        <v>50</v>
      </c>
      <c r="B34" s="40" t="s">
        <v>407</v>
      </c>
      <c r="C34" s="37" t="s">
        <v>127</v>
      </c>
      <c r="D34" s="37"/>
      <c r="E34" s="37"/>
      <c r="F34" s="38">
        <f>F38</f>
        <v>2112.97</v>
      </c>
    </row>
    <row r="35" spans="1:6" ht="17.25" customHeight="1">
      <c r="A35" s="26" t="s">
        <v>225</v>
      </c>
      <c r="B35" s="40" t="s">
        <v>32</v>
      </c>
      <c r="C35" s="37" t="s">
        <v>127</v>
      </c>
      <c r="D35" s="37" t="s">
        <v>35</v>
      </c>
      <c r="E35" s="37"/>
      <c r="F35" s="38">
        <f>F38</f>
        <v>2112.97</v>
      </c>
    </row>
    <row r="36" spans="1:6" ht="27.75" customHeight="1">
      <c r="A36" s="26" t="s">
        <v>51</v>
      </c>
      <c r="B36" s="40" t="s">
        <v>33</v>
      </c>
      <c r="C36" s="37" t="s">
        <v>127</v>
      </c>
      <c r="D36" s="37" t="s">
        <v>36</v>
      </c>
      <c r="E36" s="37"/>
      <c r="F36" s="38">
        <f>F38</f>
        <v>2112.97</v>
      </c>
    </row>
    <row r="37" spans="1:6" ht="15.75" customHeight="1">
      <c r="A37" s="26" t="s">
        <v>52</v>
      </c>
      <c r="B37" s="52" t="s">
        <v>1</v>
      </c>
      <c r="C37" s="37" t="s">
        <v>127</v>
      </c>
      <c r="D37" s="37" t="s">
        <v>36</v>
      </c>
      <c r="E37" s="26" t="s">
        <v>12</v>
      </c>
      <c r="F37" s="38">
        <f>F38</f>
        <v>2112.97</v>
      </c>
    </row>
    <row r="38" spans="1:6" ht="14.25" customHeight="1">
      <c r="A38" s="26" t="s">
        <v>53</v>
      </c>
      <c r="B38" s="52" t="s">
        <v>18</v>
      </c>
      <c r="C38" s="37" t="s">
        <v>127</v>
      </c>
      <c r="D38" s="37" t="s">
        <v>36</v>
      </c>
      <c r="E38" s="26" t="s">
        <v>8</v>
      </c>
      <c r="F38" s="38">
        <v>2112.97</v>
      </c>
    </row>
    <row r="39" spans="1:6" s="17" customFormat="1" ht="28.5" customHeight="1">
      <c r="A39" s="26" t="s">
        <v>226</v>
      </c>
      <c r="B39" s="54" t="s">
        <v>208</v>
      </c>
      <c r="C39" s="55" t="s">
        <v>94</v>
      </c>
      <c r="D39" s="55"/>
      <c r="E39" s="56"/>
      <c r="F39" s="57">
        <f>F40</f>
        <v>1000</v>
      </c>
    </row>
    <row r="40" spans="1:6" ht="15.75" customHeight="1">
      <c r="A40" s="26" t="s">
        <v>54</v>
      </c>
      <c r="B40" s="43" t="s">
        <v>205</v>
      </c>
      <c r="C40" s="37" t="s">
        <v>95</v>
      </c>
      <c r="D40" s="37"/>
      <c r="E40" s="37"/>
      <c r="F40" s="38">
        <f>F44</f>
        <v>1000</v>
      </c>
    </row>
    <row r="41" spans="1:6" ht="17.25" customHeight="1">
      <c r="A41" s="26" t="s">
        <v>55</v>
      </c>
      <c r="B41" s="40" t="s">
        <v>32</v>
      </c>
      <c r="C41" s="37" t="s">
        <v>95</v>
      </c>
      <c r="D41" s="37" t="s">
        <v>35</v>
      </c>
      <c r="E41" s="37"/>
      <c r="F41" s="38">
        <f>F42</f>
        <v>1000</v>
      </c>
    </row>
    <row r="42" spans="1:6" ht="27.75" customHeight="1">
      <c r="A42" s="26" t="s">
        <v>56</v>
      </c>
      <c r="B42" s="40" t="s">
        <v>33</v>
      </c>
      <c r="C42" s="37" t="s">
        <v>95</v>
      </c>
      <c r="D42" s="37" t="s">
        <v>36</v>
      </c>
      <c r="E42" s="37"/>
      <c r="F42" s="38">
        <f>F44</f>
        <v>1000</v>
      </c>
    </row>
    <row r="43" spans="1:6" ht="27.75" customHeight="1">
      <c r="A43" s="26" t="s">
        <v>57</v>
      </c>
      <c r="B43" s="58" t="s">
        <v>0</v>
      </c>
      <c r="C43" s="37" t="s">
        <v>95</v>
      </c>
      <c r="D43" s="37"/>
      <c r="E43" s="37" t="s">
        <v>206</v>
      </c>
      <c r="F43" s="38">
        <f>F44</f>
        <v>1000</v>
      </c>
    </row>
    <row r="44" spans="1:6" ht="18" customHeight="1">
      <c r="A44" s="26" t="s">
        <v>58</v>
      </c>
      <c r="B44" s="59" t="s">
        <v>42</v>
      </c>
      <c r="C44" s="37" t="s">
        <v>95</v>
      </c>
      <c r="D44" s="37"/>
      <c r="E44" s="37" t="s">
        <v>207</v>
      </c>
      <c r="F44" s="38">
        <v>1000</v>
      </c>
    </row>
    <row r="45" spans="1:6" s="25" customFormat="1" ht="27.75" customHeight="1">
      <c r="A45" s="26" t="s">
        <v>59</v>
      </c>
      <c r="B45" s="60" t="s">
        <v>281</v>
      </c>
      <c r="C45" s="55" t="s">
        <v>96</v>
      </c>
      <c r="D45" s="55"/>
      <c r="E45" s="55"/>
      <c r="F45" s="57">
        <f>F46+F51+F60</f>
        <v>33623.95</v>
      </c>
    </row>
    <row r="46" spans="1:6" s="24" customFormat="1" ht="27.75" customHeight="1">
      <c r="A46" s="26" t="s">
        <v>60</v>
      </c>
      <c r="B46" s="39" t="s">
        <v>209</v>
      </c>
      <c r="C46" s="37" t="s">
        <v>97</v>
      </c>
      <c r="D46" s="37"/>
      <c r="E46" s="37"/>
      <c r="F46" s="38">
        <f>F47</f>
        <v>5800</v>
      </c>
    </row>
    <row r="47" spans="1:6" s="24" customFormat="1" ht="38.25" customHeight="1">
      <c r="A47" s="26" t="s">
        <v>61</v>
      </c>
      <c r="B47" s="43" t="s">
        <v>210</v>
      </c>
      <c r="C47" s="37" t="s">
        <v>97</v>
      </c>
      <c r="D47" s="37" t="s">
        <v>3</v>
      </c>
      <c r="E47" s="37"/>
      <c r="F47" s="38">
        <f>F48</f>
        <v>5800</v>
      </c>
    </row>
    <row r="48" spans="1:6" s="24" customFormat="1" ht="13.5" customHeight="1">
      <c r="A48" s="26" t="s">
        <v>62</v>
      </c>
      <c r="B48" s="43" t="s">
        <v>31</v>
      </c>
      <c r="C48" s="37" t="s">
        <v>97</v>
      </c>
      <c r="D48" s="37" t="s">
        <v>13</v>
      </c>
      <c r="E48" s="37"/>
      <c r="F48" s="38">
        <f>F50</f>
        <v>5800</v>
      </c>
    </row>
    <row r="49" spans="1:6" s="24" customFormat="1" ht="14.25" customHeight="1">
      <c r="A49" s="26" t="s">
        <v>63</v>
      </c>
      <c r="B49" s="39" t="s">
        <v>43</v>
      </c>
      <c r="C49" s="37" t="s">
        <v>97</v>
      </c>
      <c r="D49" s="37" t="s">
        <v>13</v>
      </c>
      <c r="E49" s="37" t="s">
        <v>39</v>
      </c>
      <c r="F49" s="38">
        <f>F50</f>
        <v>5800</v>
      </c>
    </row>
    <row r="50" spans="1:6" s="24" customFormat="1" ht="15" customHeight="1">
      <c r="A50" s="26" t="s">
        <v>64</v>
      </c>
      <c r="B50" s="39" t="s">
        <v>42</v>
      </c>
      <c r="C50" s="37" t="s">
        <v>97</v>
      </c>
      <c r="D50" s="37" t="s">
        <v>13</v>
      </c>
      <c r="E50" s="37" t="s">
        <v>207</v>
      </c>
      <c r="F50" s="38">
        <v>5800</v>
      </c>
    </row>
    <row r="51" spans="1:6" s="24" customFormat="1" ht="38.25" customHeight="1">
      <c r="A51" s="26" t="s">
        <v>65</v>
      </c>
      <c r="B51" s="40" t="s">
        <v>128</v>
      </c>
      <c r="C51" s="37" t="s">
        <v>129</v>
      </c>
      <c r="D51" s="37"/>
      <c r="E51" s="37"/>
      <c r="F51" s="38">
        <f>F52+F56</f>
        <v>26499</v>
      </c>
    </row>
    <row r="52" spans="1:6" s="24" customFormat="1" ht="37.5" customHeight="1">
      <c r="A52" s="26" t="s">
        <v>66</v>
      </c>
      <c r="B52" s="43" t="s">
        <v>210</v>
      </c>
      <c r="C52" s="37" t="s">
        <v>129</v>
      </c>
      <c r="D52" s="37" t="s">
        <v>3</v>
      </c>
      <c r="E52" s="37"/>
      <c r="F52" s="38">
        <f>F53</f>
        <v>7499</v>
      </c>
    </row>
    <row r="53" spans="1:6" s="24" customFormat="1" ht="12.75" customHeight="1">
      <c r="A53" s="26" t="s">
        <v>67</v>
      </c>
      <c r="B53" s="43" t="s">
        <v>31</v>
      </c>
      <c r="C53" s="37" t="s">
        <v>129</v>
      </c>
      <c r="D53" s="37" t="s">
        <v>13</v>
      </c>
      <c r="E53" s="37"/>
      <c r="F53" s="38">
        <f>F55</f>
        <v>7499</v>
      </c>
    </row>
    <row r="54" spans="1:6" s="24" customFormat="1" ht="12.75" customHeight="1">
      <c r="A54" s="26" t="s">
        <v>68</v>
      </c>
      <c r="B54" s="39" t="s">
        <v>43</v>
      </c>
      <c r="C54" s="37" t="s">
        <v>129</v>
      </c>
      <c r="D54" s="37" t="s">
        <v>13</v>
      </c>
      <c r="E54" s="37" t="s">
        <v>39</v>
      </c>
      <c r="F54" s="38">
        <f>F55</f>
        <v>7499</v>
      </c>
    </row>
    <row r="55" spans="1:6" s="24" customFormat="1" ht="12.75" customHeight="1">
      <c r="A55" s="26" t="s">
        <v>69</v>
      </c>
      <c r="B55" s="39" t="s">
        <v>42</v>
      </c>
      <c r="C55" s="37" t="s">
        <v>129</v>
      </c>
      <c r="D55" s="37" t="s">
        <v>13</v>
      </c>
      <c r="E55" s="37" t="s">
        <v>207</v>
      </c>
      <c r="F55" s="38">
        <v>7499</v>
      </c>
    </row>
    <row r="56" spans="1:6" s="24" customFormat="1" ht="27.75" customHeight="1">
      <c r="A56" s="26" t="s">
        <v>70</v>
      </c>
      <c r="B56" s="40" t="s">
        <v>32</v>
      </c>
      <c r="C56" s="37" t="s">
        <v>129</v>
      </c>
      <c r="D56" s="37" t="s">
        <v>35</v>
      </c>
      <c r="E56" s="37"/>
      <c r="F56" s="38">
        <f>F57</f>
        <v>19000</v>
      </c>
    </row>
    <row r="57" spans="1:6" s="24" customFormat="1" ht="27.75" customHeight="1">
      <c r="A57" s="26" t="s">
        <v>71</v>
      </c>
      <c r="B57" s="40" t="s">
        <v>33</v>
      </c>
      <c r="C57" s="37" t="s">
        <v>129</v>
      </c>
      <c r="D57" s="37" t="s">
        <v>36</v>
      </c>
      <c r="E57" s="37"/>
      <c r="F57" s="38">
        <f>F59</f>
        <v>19000</v>
      </c>
    </row>
    <row r="58" spans="1:6" ht="20.25" customHeight="1">
      <c r="A58" s="26" t="s">
        <v>72</v>
      </c>
      <c r="B58" s="39" t="s">
        <v>43</v>
      </c>
      <c r="C58" s="37" t="s">
        <v>129</v>
      </c>
      <c r="D58" s="37" t="s">
        <v>36</v>
      </c>
      <c r="E58" s="37" t="s">
        <v>39</v>
      </c>
      <c r="F58" s="38">
        <f>F59</f>
        <v>19000</v>
      </c>
    </row>
    <row r="59" spans="1:6" ht="21.75" customHeight="1">
      <c r="A59" s="26" t="s">
        <v>73</v>
      </c>
      <c r="B59" s="39" t="s">
        <v>42</v>
      </c>
      <c r="C59" s="37" t="s">
        <v>129</v>
      </c>
      <c r="D59" s="37" t="s">
        <v>36</v>
      </c>
      <c r="E59" s="37" t="s">
        <v>207</v>
      </c>
      <c r="F59" s="38">
        <v>19000</v>
      </c>
    </row>
    <row r="60" spans="1:6" ht="39" customHeight="1">
      <c r="A60" s="26" t="s">
        <v>74</v>
      </c>
      <c r="B60" s="40" t="s">
        <v>131</v>
      </c>
      <c r="C60" s="37" t="s">
        <v>132</v>
      </c>
      <c r="D60" s="37"/>
      <c r="E60" s="37"/>
      <c r="F60" s="38">
        <f>F61</f>
        <v>1324.95</v>
      </c>
    </row>
    <row r="61" spans="1:6" ht="24.75" customHeight="1">
      <c r="A61" s="26" t="s">
        <v>75</v>
      </c>
      <c r="B61" s="43" t="s">
        <v>210</v>
      </c>
      <c r="C61" s="37" t="s">
        <v>132</v>
      </c>
      <c r="D61" s="37" t="s">
        <v>3</v>
      </c>
      <c r="E61" s="37"/>
      <c r="F61" s="38">
        <f>F62</f>
        <v>1324.95</v>
      </c>
    </row>
    <row r="62" spans="1:6" ht="21.75" customHeight="1">
      <c r="A62" s="26" t="s">
        <v>76</v>
      </c>
      <c r="B62" s="43" t="s">
        <v>31</v>
      </c>
      <c r="C62" s="37" t="s">
        <v>132</v>
      </c>
      <c r="D62" s="37" t="s">
        <v>13</v>
      </c>
      <c r="E62" s="37"/>
      <c r="F62" s="38">
        <f>F64</f>
        <v>1324.95</v>
      </c>
    </row>
    <row r="63" spans="1:6" ht="21.75" customHeight="1">
      <c r="A63" s="26" t="s">
        <v>77</v>
      </c>
      <c r="B63" s="39" t="s">
        <v>43</v>
      </c>
      <c r="C63" s="37" t="s">
        <v>132</v>
      </c>
      <c r="D63" s="37" t="s">
        <v>13</v>
      </c>
      <c r="E63" s="37" t="s">
        <v>39</v>
      </c>
      <c r="F63" s="38">
        <f>F64</f>
        <v>1324.95</v>
      </c>
    </row>
    <row r="64" spans="1:8" ht="15.75" customHeight="1">
      <c r="A64" s="26" t="s">
        <v>78</v>
      </c>
      <c r="B64" s="39" t="s">
        <v>42</v>
      </c>
      <c r="C64" s="37" t="s">
        <v>132</v>
      </c>
      <c r="D64" s="37" t="s">
        <v>13</v>
      </c>
      <c r="E64" s="37" t="s">
        <v>207</v>
      </c>
      <c r="F64" s="38">
        <v>1324.95</v>
      </c>
      <c r="G64" s="77"/>
      <c r="H64" s="14"/>
    </row>
    <row r="65" spans="1:6" ht="25.5" customHeight="1" hidden="1">
      <c r="A65" s="26" t="s">
        <v>79</v>
      </c>
      <c r="B65" s="40" t="s">
        <v>33</v>
      </c>
      <c r="C65" s="37" t="s">
        <v>95</v>
      </c>
      <c r="D65" s="37" t="s">
        <v>37</v>
      </c>
      <c r="E65" s="37"/>
      <c r="F65" s="38">
        <v>1</v>
      </c>
    </row>
    <row r="66" spans="1:7" s="17" customFormat="1" ht="23.25" customHeight="1">
      <c r="A66" s="26" t="s">
        <v>80</v>
      </c>
      <c r="B66" s="42" t="s">
        <v>211</v>
      </c>
      <c r="C66" s="55" t="s">
        <v>212</v>
      </c>
      <c r="D66" s="55"/>
      <c r="E66" s="55"/>
      <c r="F66" s="57">
        <f>F67+F72</f>
        <v>16580</v>
      </c>
      <c r="G66" s="76" t="s">
        <v>38</v>
      </c>
    </row>
    <row r="67" spans="1:6" s="22" customFormat="1" ht="39.75" customHeight="1">
      <c r="A67" s="26" t="s">
        <v>81</v>
      </c>
      <c r="B67" s="40" t="s">
        <v>213</v>
      </c>
      <c r="C67" s="37" t="s">
        <v>98</v>
      </c>
      <c r="D67" s="37"/>
      <c r="E67" s="37"/>
      <c r="F67" s="38">
        <f>F68</f>
        <v>15080</v>
      </c>
    </row>
    <row r="68" spans="1:6" ht="17.25" customHeight="1">
      <c r="A68" s="26" t="s">
        <v>82</v>
      </c>
      <c r="B68" s="40" t="s">
        <v>32</v>
      </c>
      <c r="C68" s="37" t="s">
        <v>98</v>
      </c>
      <c r="D68" s="37" t="s">
        <v>35</v>
      </c>
      <c r="E68" s="37"/>
      <c r="F68" s="38">
        <f>F69</f>
        <v>15080</v>
      </c>
    </row>
    <row r="69" spans="1:7" ht="24" customHeight="1">
      <c r="A69" s="26" t="s">
        <v>83</v>
      </c>
      <c r="B69" s="40" t="s">
        <v>33</v>
      </c>
      <c r="C69" s="37" t="s">
        <v>98</v>
      </c>
      <c r="D69" s="37" t="s">
        <v>36</v>
      </c>
      <c r="E69" s="37"/>
      <c r="F69" s="38">
        <f>F71</f>
        <v>15080</v>
      </c>
      <c r="G69" s="10" t="s">
        <v>38</v>
      </c>
    </row>
    <row r="70" spans="1:7" ht="17.25" customHeight="1">
      <c r="A70" s="26" t="s">
        <v>84</v>
      </c>
      <c r="B70" s="43" t="s">
        <v>10</v>
      </c>
      <c r="C70" s="37" t="s">
        <v>98</v>
      </c>
      <c r="D70" s="37" t="s">
        <v>36</v>
      </c>
      <c r="E70" s="37" t="s">
        <v>11</v>
      </c>
      <c r="F70" s="38">
        <f>F71</f>
        <v>15080</v>
      </c>
      <c r="G70" s="10"/>
    </row>
    <row r="71" spans="1:7" ht="18.75" customHeight="1">
      <c r="A71" s="26" t="s">
        <v>85</v>
      </c>
      <c r="B71" s="43" t="s">
        <v>29</v>
      </c>
      <c r="C71" s="37" t="s">
        <v>98</v>
      </c>
      <c r="D71" s="37" t="s">
        <v>36</v>
      </c>
      <c r="E71" s="37" t="s">
        <v>2</v>
      </c>
      <c r="F71" s="38">
        <f>10000+5080</f>
        <v>15080</v>
      </c>
      <c r="G71" s="10"/>
    </row>
    <row r="72" spans="1:7" ht="15.75" customHeight="1">
      <c r="A72" s="26" t="s">
        <v>86</v>
      </c>
      <c r="B72" s="40" t="s">
        <v>214</v>
      </c>
      <c r="C72" s="37" t="s">
        <v>99</v>
      </c>
      <c r="D72" s="37"/>
      <c r="E72" s="37"/>
      <c r="F72" s="38">
        <f>F73</f>
        <v>1500</v>
      </c>
      <c r="G72" s="10"/>
    </row>
    <row r="73" spans="1:7" ht="15" customHeight="1">
      <c r="A73" s="26" t="s">
        <v>118</v>
      </c>
      <c r="B73" s="40" t="s">
        <v>32</v>
      </c>
      <c r="C73" s="37" t="s">
        <v>99</v>
      </c>
      <c r="D73" s="37" t="s">
        <v>35</v>
      </c>
      <c r="E73" s="37"/>
      <c r="F73" s="38">
        <f>F74</f>
        <v>1500</v>
      </c>
      <c r="G73" s="10"/>
    </row>
    <row r="74" spans="1:7" ht="28.5" customHeight="1">
      <c r="A74" s="26" t="s">
        <v>87</v>
      </c>
      <c r="B74" s="40" t="s">
        <v>33</v>
      </c>
      <c r="C74" s="37" t="s">
        <v>99</v>
      </c>
      <c r="D74" s="37" t="s">
        <v>36</v>
      </c>
      <c r="E74" s="37"/>
      <c r="F74" s="38">
        <f>F76</f>
        <v>1500</v>
      </c>
      <c r="G74" s="10"/>
    </row>
    <row r="75" spans="1:7" ht="15" customHeight="1">
      <c r="A75" s="26" t="s">
        <v>88</v>
      </c>
      <c r="B75" s="43" t="s">
        <v>10</v>
      </c>
      <c r="C75" s="37" t="s">
        <v>99</v>
      </c>
      <c r="D75" s="37" t="s">
        <v>36</v>
      </c>
      <c r="E75" s="37" t="s">
        <v>11</v>
      </c>
      <c r="F75" s="38">
        <f>F76</f>
        <v>1500</v>
      </c>
      <c r="G75" s="10"/>
    </row>
    <row r="76" spans="1:7" ht="15" customHeight="1">
      <c r="A76" s="26" t="s">
        <v>89</v>
      </c>
      <c r="B76" s="43" t="s">
        <v>29</v>
      </c>
      <c r="C76" s="37" t="s">
        <v>99</v>
      </c>
      <c r="D76" s="37" t="s">
        <v>36</v>
      </c>
      <c r="E76" s="37" t="s">
        <v>2</v>
      </c>
      <c r="F76" s="38">
        <v>1500</v>
      </c>
      <c r="G76" s="10"/>
    </row>
    <row r="77" spans="1:6" s="17" customFormat="1" ht="16.5" customHeight="1">
      <c r="A77" s="26" t="s">
        <v>90</v>
      </c>
      <c r="B77" s="42" t="s">
        <v>215</v>
      </c>
      <c r="C77" s="55" t="s">
        <v>100</v>
      </c>
      <c r="D77" s="55"/>
      <c r="E77" s="55"/>
      <c r="F77" s="57">
        <f>F78+F87+F94+F99+F104+F109+F113+F117</f>
        <v>4141646.66</v>
      </c>
    </row>
    <row r="78" spans="1:6" ht="15.75" customHeight="1">
      <c r="A78" s="26" t="s">
        <v>91</v>
      </c>
      <c r="B78" s="40" t="s">
        <v>216</v>
      </c>
      <c r="C78" s="26" t="s">
        <v>102</v>
      </c>
      <c r="D78" s="56"/>
      <c r="E78" s="26"/>
      <c r="F78" s="61">
        <f>F79+F83</f>
        <v>298080</v>
      </c>
    </row>
    <row r="79" spans="1:7" ht="17.25" customHeight="1">
      <c r="A79" s="26" t="s">
        <v>133</v>
      </c>
      <c r="B79" s="40" t="s">
        <v>32</v>
      </c>
      <c r="C79" s="26" t="s">
        <v>102</v>
      </c>
      <c r="D79" s="37" t="s">
        <v>35</v>
      </c>
      <c r="E79" s="37"/>
      <c r="F79" s="38">
        <f>F80</f>
        <v>297780</v>
      </c>
      <c r="G79" s="11"/>
    </row>
    <row r="80" spans="1:6" s="17" customFormat="1" ht="25.5">
      <c r="A80" s="26" t="s">
        <v>134</v>
      </c>
      <c r="B80" s="40" t="s">
        <v>33</v>
      </c>
      <c r="C80" s="26" t="s">
        <v>102</v>
      </c>
      <c r="D80" s="37" t="s">
        <v>36</v>
      </c>
      <c r="E80" s="37"/>
      <c r="F80" s="38">
        <f>F82</f>
        <v>297780</v>
      </c>
    </row>
    <row r="81" spans="1:6" ht="16.5" customHeight="1">
      <c r="A81" s="26" t="s">
        <v>138</v>
      </c>
      <c r="B81" s="43" t="s">
        <v>10</v>
      </c>
      <c r="C81" s="26" t="s">
        <v>102</v>
      </c>
      <c r="D81" s="37" t="s">
        <v>36</v>
      </c>
      <c r="E81" s="37" t="s">
        <v>11</v>
      </c>
      <c r="F81" s="38">
        <f>F82</f>
        <v>297780</v>
      </c>
    </row>
    <row r="82" spans="1:6" ht="18" customHeight="1">
      <c r="A82" s="26" t="s">
        <v>227</v>
      </c>
      <c r="B82" s="43" t="s">
        <v>29</v>
      </c>
      <c r="C82" s="26" t="s">
        <v>102</v>
      </c>
      <c r="D82" s="37" t="s">
        <v>36</v>
      </c>
      <c r="E82" s="37" t="s">
        <v>2</v>
      </c>
      <c r="F82" s="38">
        <v>297780</v>
      </c>
    </row>
    <row r="83" spans="1:6" ht="18" customHeight="1">
      <c r="A83" s="26" t="s">
        <v>141</v>
      </c>
      <c r="B83" s="43" t="s">
        <v>167</v>
      </c>
      <c r="C83" s="26" t="s">
        <v>102</v>
      </c>
      <c r="D83" s="37" t="s">
        <v>168</v>
      </c>
      <c r="E83" s="37"/>
      <c r="F83" s="38">
        <f>F84</f>
        <v>300</v>
      </c>
    </row>
    <row r="84" spans="1:6" ht="18" customHeight="1">
      <c r="A84" s="26" t="s">
        <v>143</v>
      </c>
      <c r="B84" s="43" t="s">
        <v>170</v>
      </c>
      <c r="C84" s="26" t="s">
        <v>102</v>
      </c>
      <c r="D84" s="37" t="s">
        <v>171</v>
      </c>
      <c r="E84" s="37"/>
      <c r="F84" s="38">
        <f>F85</f>
        <v>300</v>
      </c>
    </row>
    <row r="85" spans="1:6" ht="18" customHeight="1">
      <c r="A85" s="26" t="s">
        <v>92</v>
      </c>
      <c r="B85" s="43" t="s">
        <v>10</v>
      </c>
      <c r="C85" s="26" t="s">
        <v>102</v>
      </c>
      <c r="D85" s="37" t="s">
        <v>171</v>
      </c>
      <c r="E85" s="37" t="s">
        <v>11</v>
      </c>
      <c r="F85" s="38">
        <f>F86</f>
        <v>300</v>
      </c>
    </row>
    <row r="86" spans="1:6" ht="18" customHeight="1">
      <c r="A86" s="26" t="s">
        <v>145</v>
      </c>
      <c r="B86" s="43" t="s">
        <v>29</v>
      </c>
      <c r="C86" s="26" t="s">
        <v>102</v>
      </c>
      <c r="D86" s="37" t="s">
        <v>171</v>
      </c>
      <c r="E86" s="37" t="s">
        <v>2</v>
      </c>
      <c r="F86" s="38">
        <v>300</v>
      </c>
    </row>
    <row r="87" spans="1:6" ht="19.5" customHeight="1">
      <c r="A87" s="26" t="s">
        <v>147</v>
      </c>
      <c r="B87" s="40" t="s">
        <v>217</v>
      </c>
      <c r="C87" s="37" t="s">
        <v>101</v>
      </c>
      <c r="D87" s="37"/>
      <c r="E87" s="37"/>
      <c r="F87" s="38">
        <f>F88</f>
        <v>553139.28</v>
      </c>
    </row>
    <row r="88" spans="1:6" ht="39" customHeight="1">
      <c r="A88" s="26" t="s">
        <v>149</v>
      </c>
      <c r="B88" s="43" t="s">
        <v>210</v>
      </c>
      <c r="C88" s="37" t="s">
        <v>101</v>
      </c>
      <c r="D88" s="37" t="s">
        <v>3</v>
      </c>
      <c r="E88" s="37"/>
      <c r="F88" s="38">
        <f>F89</f>
        <v>553139.28</v>
      </c>
    </row>
    <row r="89" spans="1:6" ht="15.75" customHeight="1">
      <c r="A89" s="26" t="s">
        <v>150</v>
      </c>
      <c r="B89" s="43" t="s">
        <v>31</v>
      </c>
      <c r="C89" s="37" t="s">
        <v>101</v>
      </c>
      <c r="D89" s="37" t="s">
        <v>13</v>
      </c>
      <c r="E89" s="37"/>
      <c r="F89" s="38">
        <f>F92</f>
        <v>553139.28</v>
      </c>
    </row>
    <row r="90" spans="1:6" ht="12" customHeight="1" hidden="1">
      <c r="A90" s="26" t="s">
        <v>153</v>
      </c>
      <c r="B90" s="40"/>
      <c r="C90" s="37"/>
      <c r="D90" s="37"/>
      <c r="E90" s="37"/>
      <c r="F90" s="38"/>
    </row>
    <row r="91" spans="1:6" ht="13.5" customHeight="1" hidden="1">
      <c r="A91" s="26" t="s">
        <v>154</v>
      </c>
      <c r="B91" s="40"/>
      <c r="C91" s="37"/>
      <c r="D91" s="37"/>
      <c r="E91" s="37"/>
      <c r="F91" s="38"/>
    </row>
    <row r="92" spans="1:6" s="17" customFormat="1" ht="15" customHeight="1">
      <c r="A92" s="26" t="s">
        <v>157</v>
      </c>
      <c r="B92" s="43" t="s">
        <v>10</v>
      </c>
      <c r="C92" s="37" t="s">
        <v>101</v>
      </c>
      <c r="D92" s="37" t="s">
        <v>13</v>
      </c>
      <c r="E92" s="37" t="s">
        <v>11</v>
      </c>
      <c r="F92" s="38">
        <f>F93</f>
        <v>553139.28</v>
      </c>
    </row>
    <row r="93" spans="1:7" ht="15.75" customHeight="1">
      <c r="A93" s="26" t="s">
        <v>158</v>
      </c>
      <c r="B93" s="43" t="s">
        <v>29</v>
      </c>
      <c r="C93" s="37" t="s">
        <v>101</v>
      </c>
      <c r="D93" s="37" t="s">
        <v>13</v>
      </c>
      <c r="E93" s="37" t="s">
        <v>2</v>
      </c>
      <c r="F93" s="38">
        <v>553139.28</v>
      </c>
      <c r="G93" s="10" t="s">
        <v>38</v>
      </c>
    </row>
    <row r="94" spans="1:7" ht="12.75" customHeight="1">
      <c r="A94" s="26" t="s">
        <v>160</v>
      </c>
      <c r="B94" s="52" t="s">
        <v>218</v>
      </c>
      <c r="C94" s="37" t="s">
        <v>124</v>
      </c>
      <c r="D94" s="37"/>
      <c r="E94" s="37"/>
      <c r="F94" s="38">
        <f>F95</f>
        <v>19385.46</v>
      </c>
      <c r="G94" s="10"/>
    </row>
    <row r="95" spans="1:7" ht="38.25" customHeight="1">
      <c r="A95" s="26" t="s">
        <v>162</v>
      </c>
      <c r="B95" s="43" t="s">
        <v>210</v>
      </c>
      <c r="C95" s="37" t="s">
        <v>124</v>
      </c>
      <c r="D95" s="37" t="s">
        <v>3</v>
      </c>
      <c r="E95" s="37"/>
      <c r="F95" s="38">
        <f>F96</f>
        <v>19385.46</v>
      </c>
      <c r="G95" s="10"/>
    </row>
    <row r="96" spans="1:7" ht="12.75" customHeight="1">
      <c r="A96" s="26" t="s">
        <v>228</v>
      </c>
      <c r="B96" s="43" t="s">
        <v>31</v>
      </c>
      <c r="C96" s="37" t="s">
        <v>124</v>
      </c>
      <c r="D96" s="37" t="s">
        <v>13</v>
      </c>
      <c r="E96" s="37"/>
      <c r="F96" s="38">
        <f>F97</f>
        <v>19385.46</v>
      </c>
      <c r="G96" s="10"/>
    </row>
    <row r="97" spans="1:7" ht="20.25" customHeight="1">
      <c r="A97" s="26" t="s">
        <v>163</v>
      </c>
      <c r="B97" s="43" t="s">
        <v>10</v>
      </c>
      <c r="C97" s="37" t="s">
        <v>124</v>
      </c>
      <c r="D97" s="37" t="s">
        <v>13</v>
      </c>
      <c r="E97" s="37" t="s">
        <v>11</v>
      </c>
      <c r="F97" s="38">
        <f>F98</f>
        <v>19385.46</v>
      </c>
      <c r="G97" s="10" t="s">
        <v>38</v>
      </c>
    </row>
    <row r="98" spans="1:6" ht="23.25" customHeight="1">
      <c r="A98" s="26" t="s">
        <v>164</v>
      </c>
      <c r="B98" s="43" t="s">
        <v>29</v>
      </c>
      <c r="C98" s="37" t="s">
        <v>124</v>
      </c>
      <c r="D98" s="37" t="s">
        <v>13</v>
      </c>
      <c r="E98" s="37" t="s">
        <v>2</v>
      </c>
      <c r="F98" s="38">
        <v>19385.46</v>
      </c>
    </row>
    <row r="99" spans="1:6" ht="14.25" customHeight="1">
      <c r="A99" s="26" t="s">
        <v>165</v>
      </c>
      <c r="B99" s="40" t="s">
        <v>219</v>
      </c>
      <c r="C99" s="37" t="s">
        <v>104</v>
      </c>
      <c r="D99" s="37"/>
      <c r="E99" s="37"/>
      <c r="F99" s="38">
        <f>F100</f>
        <v>27063</v>
      </c>
    </row>
    <row r="100" spans="1:6" ht="15" customHeight="1">
      <c r="A100" s="26" t="s">
        <v>166</v>
      </c>
      <c r="B100" s="40" t="s">
        <v>32</v>
      </c>
      <c r="C100" s="37" t="s">
        <v>104</v>
      </c>
      <c r="D100" s="37" t="s">
        <v>35</v>
      </c>
      <c r="E100" s="37"/>
      <c r="F100" s="38">
        <f>F101</f>
        <v>27063</v>
      </c>
    </row>
    <row r="101" spans="1:6" ht="23.25" customHeight="1">
      <c r="A101" s="26" t="s">
        <v>169</v>
      </c>
      <c r="B101" s="40" t="s">
        <v>33</v>
      </c>
      <c r="C101" s="37" t="s">
        <v>104</v>
      </c>
      <c r="D101" s="37" t="s">
        <v>36</v>
      </c>
      <c r="E101" s="37"/>
      <c r="F101" s="38">
        <f>F103</f>
        <v>27063</v>
      </c>
    </row>
    <row r="102" spans="1:6" ht="12" customHeight="1">
      <c r="A102" s="26" t="s">
        <v>172</v>
      </c>
      <c r="B102" s="43" t="s">
        <v>103</v>
      </c>
      <c r="C102" s="37" t="s">
        <v>104</v>
      </c>
      <c r="D102" s="37" t="s">
        <v>36</v>
      </c>
      <c r="E102" s="37" t="s">
        <v>105</v>
      </c>
      <c r="F102" s="38">
        <f>F103</f>
        <v>27063</v>
      </c>
    </row>
    <row r="103" spans="1:6" ht="12.75" customHeight="1">
      <c r="A103" s="26" t="s">
        <v>175</v>
      </c>
      <c r="B103" s="43" t="s">
        <v>29</v>
      </c>
      <c r="C103" s="37" t="s">
        <v>104</v>
      </c>
      <c r="D103" s="37" t="s">
        <v>36</v>
      </c>
      <c r="E103" s="37" t="s">
        <v>2</v>
      </c>
      <c r="F103" s="38">
        <v>27063</v>
      </c>
    </row>
    <row r="104" spans="1:6" ht="12.75" customHeight="1">
      <c r="A104" s="26" t="s">
        <v>177</v>
      </c>
      <c r="B104" s="40" t="s">
        <v>220</v>
      </c>
      <c r="C104" s="37" t="s">
        <v>123</v>
      </c>
      <c r="D104" s="37"/>
      <c r="E104" s="37"/>
      <c r="F104" s="38">
        <f>F105</f>
        <v>184754</v>
      </c>
    </row>
    <row r="105" spans="1:6" ht="23.25" customHeight="1">
      <c r="A105" s="26" t="s">
        <v>178</v>
      </c>
      <c r="B105" s="40" t="s">
        <v>32</v>
      </c>
      <c r="C105" s="37" t="s">
        <v>123</v>
      </c>
      <c r="D105" s="37" t="s">
        <v>35</v>
      </c>
      <c r="E105" s="37"/>
      <c r="F105" s="38">
        <f>F106</f>
        <v>184754</v>
      </c>
    </row>
    <row r="106" spans="1:6" ht="23.25" customHeight="1">
      <c r="A106" s="26" t="s">
        <v>180</v>
      </c>
      <c r="B106" s="40" t="s">
        <v>33</v>
      </c>
      <c r="C106" s="37" t="s">
        <v>123</v>
      </c>
      <c r="D106" s="37" t="s">
        <v>36</v>
      </c>
      <c r="E106" s="37"/>
      <c r="F106" s="38">
        <f>F108</f>
        <v>184754</v>
      </c>
    </row>
    <row r="107" spans="1:6" ht="15.75" customHeight="1">
      <c r="A107" s="26" t="s">
        <v>181</v>
      </c>
      <c r="B107" s="43" t="s">
        <v>103</v>
      </c>
      <c r="C107" s="37" t="s">
        <v>123</v>
      </c>
      <c r="D107" s="37" t="s">
        <v>36</v>
      </c>
      <c r="E107" s="37" t="s">
        <v>105</v>
      </c>
      <c r="F107" s="38">
        <f>F108</f>
        <v>184754</v>
      </c>
    </row>
    <row r="108" spans="1:6" ht="18" customHeight="1">
      <c r="A108" s="26" t="s">
        <v>229</v>
      </c>
      <c r="B108" s="43" t="s">
        <v>29</v>
      </c>
      <c r="C108" s="37" t="s">
        <v>123</v>
      </c>
      <c r="D108" s="37" t="s">
        <v>36</v>
      </c>
      <c r="E108" s="37" t="s">
        <v>2</v>
      </c>
      <c r="F108" s="38">
        <v>184754</v>
      </c>
    </row>
    <row r="109" spans="1:6" ht="141" customHeight="1">
      <c r="A109" s="26" t="s">
        <v>182</v>
      </c>
      <c r="B109" s="40" t="s">
        <v>360</v>
      </c>
      <c r="C109" s="37" t="s">
        <v>349</v>
      </c>
      <c r="D109" s="37"/>
      <c r="E109" s="37"/>
      <c r="F109" s="38">
        <f>F110</f>
        <v>3014000</v>
      </c>
    </row>
    <row r="110" spans="1:6" ht="28.5" customHeight="1">
      <c r="A110" s="26" t="s">
        <v>230</v>
      </c>
      <c r="B110" s="40" t="s">
        <v>33</v>
      </c>
      <c r="C110" s="37" t="s">
        <v>349</v>
      </c>
      <c r="D110" s="37" t="s">
        <v>36</v>
      </c>
      <c r="E110" s="37"/>
      <c r="F110" s="38">
        <f>F111</f>
        <v>3014000</v>
      </c>
    </row>
    <row r="111" spans="1:6" ht="18" customHeight="1">
      <c r="A111" s="26" t="s">
        <v>231</v>
      </c>
      <c r="B111" s="59" t="s">
        <v>351</v>
      </c>
      <c r="C111" s="37" t="s">
        <v>349</v>
      </c>
      <c r="D111" s="37" t="s">
        <v>36</v>
      </c>
      <c r="E111" s="37" t="s">
        <v>350</v>
      </c>
      <c r="F111" s="38">
        <f>F112</f>
        <v>3014000</v>
      </c>
    </row>
    <row r="112" spans="1:6" ht="18" customHeight="1">
      <c r="A112" s="26" t="s">
        <v>232</v>
      </c>
      <c r="B112" s="43" t="s">
        <v>29</v>
      </c>
      <c r="C112" s="37" t="s">
        <v>349</v>
      </c>
      <c r="D112" s="37" t="s">
        <v>36</v>
      </c>
      <c r="E112" s="37" t="s">
        <v>2</v>
      </c>
      <c r="F112" s="38">
        <f>4400000-1386000</f>
        <v>3014000</v>
      </c>
    </row>
    <row r="113" spans="1:6" ht="145.5" customHeight="1">
      <c r="A113" s="26" t="s">
        <v>233</v>
      </c>
      <c r="B113" s="40" t="s">
        <v>361</v>
      </c>
      <c r="C113" s="37" t="s">
        <v>352</v>
      </c>
      <c r="D113" s="37"/>
      <c r="E113" s="37"/>
      <c r="F113" s="38">
        <f>F114</f>
        <v>33154</v>
      </c>
    </row>
    <row r="114" spans="1:6" ht="30.75" customHeight="1">
      <c r="A114" s="26" t="s">
        <v>234</v>
      </c>
      <c r="B114" s="40" t="s">
        <v>33</v>
      </c>
      <c r="C114" s="37" t="s">
        <v>352</v>
      </c>
      <c r="D114" s="37" t="s">
        <v>36</v>
      </c>
      <c r="E114" s="37"/>
      <c r="F114" s="38">
        <f>F115</f>
        <v>33154</v>
      </c>
    </row>
    <row r="115" spans="1:6" ht="12.75" customHeight="1">
      <c r="A115" s="26" t="s">
        <v>235</v>
      </c>
      <c r="B115" s="59" t="s">
        <v>351</v>
      </c>
      <c r="C115" s="37" t="s">
        <v>352</v>
      </c>
      <c r="D115" s="37" t="s">
        <v>36</v>
      </c>
      <c r="E115" s="37" t="s">
        <v>350</v>
      </c>
      <c r="F115" s="38">
        <f>F116</f>
        <v>33154</v>
      </c>
    </row>
    <row r="116" spans="1:6" ht="12" customHeight="1">
      <c r="A116" s="26" t="s">
        <v>236</v>
      </c>
      <c r="B116" s="43" t="s">
        <v>29</v>
      </c>
      <c r="C116" s="37" t="s">
        <v>352</v>
      </c>
      <c r="D116" s="37" t="s">
        <v>36</v>
      </c>
      <c r="E116" s="37" t="s">
        <v>2</v>
      </c>
      <c r="F116" s="38">
        <f>48400-15246</f>
        <v>33154</v>
      </c>
    </row>
    <row r="117" spans="1:6" ht="92.25" customHeight="1">
      <c r="A117" s="26"/>
      <c r="B117" s="62" t="s">
        <v>368</v>
      </c>
      <c r="C117" s="37" t="s">
        <v>369</v>
      </c>
      <c r="D117" s="37"/>
      <c r="E117" s="37"/>
      <c r="F117" s="38">
        <f>F118</f>
        <v>12070.92</v>
      </c>
    </row>
    <row r="118" spans="1:6" ht="38.25" customHeight="1">
      <c r="A118" s="26"/>
      <c r="B118" s="43" t="s">
        <v>210</v>
      </c>
      <c r="C118" s="37" t="s">
        <v>369</v>
      </c>
      <c r="D118" s="37" t="s">
        <v>3</v>
      </c>
      <c r="E118" s="37"/>
      <c r="F118" s="38">
        <f>F119</f>
        <v>12070.92</v>
      </c>
    </row>
    <row r="119" spans="1:6" ht="15" customHeight="1">
      <c r="A119" s="26"/>
      <c r="B119" s="43" t="s">
        <v>31</v>
      </c>
      <c r="C119" s="37" t="s">
        <v>369</v>
      </c>
      <c r="D119" s="37" t="s">
        <v>13</v>
      </c>
      <c r="E119" s="37"/>
      <c r="F119" s="38">
        <f>F120</f>
        <v>12070.92</v>
      </c>
    </row>
    <row r="120" spans="1:6" ht="15" customHeight="1">
      <c r="A120" s="26"/>
      <c r="B120" s="43" t="s">
        <v>10</v>
      </c>
      <c r="C120" s="37" t="s">
        <v>369</v>
      </c>
      <c r="D120" s="37" t="s">
        <v>13</v>
      </c>
      <c r="E120" s="37" t="s">
        <v>11</v>
      </c>
      <c r="F120" s="38">
        <f>F121</f>
        <v>12070.92</v>
      </c>
    </row>
    <row r="121" spans="1:6" ht="15" customHeight="1">
      <c r="A121" s="26"/>
      <c r="B121" s="43" t="s">
        <v>29</v>
      </c>
      <c r="C121" s="37" t="s">
        <v>369</v>
      </c>
      <c r="D121" s="37" t="s">
        <v>13</v>
      </c>
      <c r="E121" s="37" t="s">
        <v>2</v>
      </c>
      <c r="F121" s="38">
        <v>12070.92</v>
      </c>
    </row>
    <row r="122" spans="1:6" s="17" customFormat="1" ht="18" customHeight="1">
      <c r="A122" s="26" t="s">
        <v>237</v>
      </c>
      <c r="B122" s="42" t="s">
        <v>221</v>
      </c>
      <c r="C122" s="55" t="s">
        <v>106</v>
      </c>
      <c r="D122" s="55"/>
      <c r="E122" s="55"/>
      <c r="F122" s="57">
        <f>F123+F128+F133</f>
        <v>845783.46</v>
      </c>
    </row>
    <row r="123" spans="1:6" ht="18" customHeight="1">
      <c r="A123" s="26" t="s">
        <v>314</v>
      </c>
      <c r="B123" s="43" t="s">
        <v>222</v>
      </c>
      <c r="C123" s="37" t="s">
        <v>107</v>
      </c>
      <c r="D123" s="37"/>
      <c r="E123" s="37"/>
      <c r="F123" s="38">
        <f>F124</f>
        <v>765233.46</v>
      </c>
    </row>
    <row r="124" spans="1:6" ht="15.75" customHeight="1">
      <c r="A124" s="26" t="s">
        <v>238</v>
      </c>
      <c r="B124" s="40" t="s">
        <v>32</v>
      </c>
      <c r="C124" s="37" t="s">
        <v>107</v>
      </c>
      <c r="D124" s="37" t="s">
        <v>35</v>
      </c>
      <c r="E124" s="37"/>
      <c r="F124" s="38">
        <f>F125</f>
        <v>765233.46</v>
      </c>
    </row>
    <row r="125" spans="1:6" s="17" customFormat="1" ht="28.5" customHeight="1">
      <c r="A125" s="26" t="s">
        <v>3</v>
      </c>
      <c r="B125" s="40" t="s">
        <v>33</v>
      </c>
      <c r="C125" s="37" t="s">
        <v>107</v>
      </c>
      <c r="D125" s="37" t="s">
        <v>36</v>
      </c>
      <c r="E125" s="37"/>
      <c r="F125" s="38">
        <f>F127</f>
        <v>765233.46</v>
      </c>
    </row>
    <row r="126" spans="1:6" ht="14.25" customHeight="1">
      <c r="A126" s="26" t="s">
        <v>353</v>
      </c>
      <c r="B126" s="43" t="s">
        <v>10</v>
      </c>
      <c r="C126" s="37" t="s">
        <v>107</v>
      </c>
      <c r="D126" s="37" t="s">
        <v>36</v>
      </c>
      <c r="E126" s="37" t="s">
        <v>11</v>
      </c>
      <c r="F126" s="38">
        <f>F127</f>
        <v>765233.46</v>
      </c>
    </row>
    <row r="127" spans="1:6" ht="14.25" customHeight="1">
      <c r="A127" s="26" t="s">
        <v>184</v>
      </c>
      <c r="B127" s="43" t="s">
        <v>29</v>
      </c>
      <c r="C127" s="37" t="s">
        <v>107</v>
      </c>
      <c r="D127" s="37" t="s">
        <v>36</v>
      </c>
      <c r="E127" s="37" t="s">
        <v>2</v>
      </c>
      <c r="F127" s="38">
        <f>755617.46+9616</f>
        <v>765233.46</v>
      </c>
    </row>
    <row r="128" spans="1:6" ht="14.25" customHeight="1">
      <c r="A128" s="26"/>
      <c r="B128" s="40" t="s">
        <v>108</v>
      </c>
      <c r="C128" s="37" t="s">
        <v>109</v>
      </c>
      <c r="D128" s="37"/>
      <c r="E128" s="37"/>
      <c r="F128" s="36">
        <f>F129</f>
        <v>80000</v>
      </c>
    </row>
    <row r="129" spans="1:6" ht="14.25" customHeight="1">
      <c r="A129" s="26"/>
      <c r="B129" s="40" t="s">
        <v>32</v>
      </c>
      <c r="C129" s="37" t="s">
        <v>109</v>
      </c>
      <c r="D129" s="37" t="s">
        <v>35</v>
      </c>
      <c r="E129" s="37"/>
      <c r="F129" s="38">
        <f>F130</f>
        <v>80000</v>
      </c>
    </row>
    <row r="130" spans="1:6" ht="14.25" customHeight="1">
      <c r="A130" s="26"/>
      <c r="B130" s="40" t="s">
        <v>33</v>
      </c>
      <c r="C130" s="37" t="s">
        <v>109</v>
      </c>
      <c r="D130" s="37" t="s">
        <v>36</v>
      </c>
      <c r="E130" s="37"/>
      <c r="F130" s="38">
        <f>F132</f>
        <v>80000</v>
      </c>
    </row>
    <row r="131" spans="1:6" ht="14.25" customHeight="1">
      <c r="A131" s="26"/>
      <c r="B131" s="43" t="s">
        <v>10</v>
      </c>
      <c r="C131" s="37" t="s">
        <v>109</v>
      </c>
      <c r="D131" s="37" t="s">
        <v>36</v>
      </c>
      <c r="E131" s="37" t="s">
        <v>11</v>
      </c>
      <c r="F131" s="38">
        <f>F132</f>
        <v>80000</v>
      </c>
    </row>
    <row r="132" spans="1:6" ht="14.25" customHeight="1">
      <c r="A132" s="26"/>
      <c r="B132" s="43" t="s">
        <v>29</v>
      </c>
      <c r="C132" s="37" t="s">
        <v>109</v>
      </c>
      <c r="D132" s="37" t="s">
        <v>36</v>
      </c>
      <c r="E132" s="37" t="s">
        <v>2</v>
      </c>
      <c r="F132" s="38">
        <v>80000</v>
      </c>
    </row>
    <row r="133" spans="1:7" ht="51">
      <c r="A133" s="26" t="s">
        <v>185</v>
      </c>
      <c r="B133" s="63" t="s">
        <v>409</v>
      </c>
      <c r="C133" s="37" t="s">
        <v>410</v>
      </c>
      <c r="D133" s="64"/>
      <c r="E133" s="64"/>
      <c r="F133" s="38">
        <f>F134</f>
        <v>550</v>
      </c>
      <c r="G133" s="10"/>
    </row>
    <row r="134" spans="1:7" ht="12.75">
      <c r="A134" s="26" t="s">
        <v>186</v>
      </c>
      <c r="B134" s="43" t="s">
        <v>32</v>
      </c>
      <c r="C134" s="37" t="s">
        <v>410</v>
      </c>
      <c r="D134" s="37" t="s">
        <v>35</v>
      </c>
      <c r="E134" s="37"/>
      <c r="F134" s="38">
        <f>F135</f>
        <v>550</v>
      </c>
      <c r="G134" s="10"/>
    </row>
    <row r="135" spans="1:7" ht="25.5">
      <c r="A135" s="26" t="s">
        <v>315</v>
      </c>
      <c r="B135" s="43" t="s">
        <v>33</v>
      </c>
      <c r="C135" s="37" t="s">
        <v>410</v>
      </c>
      <c r="D135" s="37" t="s">
        <v>36</v>
      </c>
      <c r="E135" s="37"/>
      <c r="F135" s="38">
        <f>F137</f>
        <v>550</v>
      </c>
      <c r="G135" s="10"/>
    </row>
    <row r="136" spans="1:7" ht="12.75">
      <c r="A136" s="26" t="s">
        <v>188</v>
      </c>
      <c r="B136" s="43" t="s">
        <v>10</v>
      </c>
      <c r="C136" s="37" t="s">
        <v>410</v>
      </c>
      <c r="D136" s="37" t="s">
        <v>36</v>
      </c>
      <c r="E136" s="37" t="s">
        <v>11</v>
      </c>
      <c r="F136" s="38">
        <f>F137</f>
        <v>550</v>
      </c>
      <c r="G136" s="10"/>
    </row>
    <row r="137" spans="1:7" ht="24.75" customHeight="1">
      <c r="A137" s="26" t="s">
        <v>191</v>
      </c>
      <c r="B137" s="43" t="s">
        <v>29</v>
      </c>
      <c r="C137" s="37" t="s">
        <v>410</v>
      </c>
      <c r="D137" s="37" t="s">
        <v>36</v>
      </c>
      <c r="E137" s="37" t="s">
        <v>2</v>
      </c>
      <c r="F137" s="38">
        <v>550</v>
      </c>
      <c r="G137" s="10"/>
    </row>
    <row r="138" spans="1:7" ht="25.5" hidden="1">
      <c r="A138" s="26" t="s">
        <v>316</v>
      </c>
      <c r="B138" s="40" t="s">
        <v>33</v>
      </c>
      <c r="C138" s="37" t="s">
        <v>109</v>
      </c>
      <c r="D138" s="37" t="s">
        <v>37</v>
      </c>
      <c r="E138" s="37" t="s">
        <v>11</v>
      </c>
      <c r="F138" s="36">
        <v>30</v>
      </c>
      <c r="G138" s="10"/>
    </row>
    <row r="139" spans="1:6" ht="28.5" customHeight="1">
      <c r="A139" s="26" t="s">
        <v>317</v>
      </c>
      <c r="B139" s="42" t="s">
        <v>280</v>
      </c>
      <c r="C139" s="55" t="s">
        <v>117</v>
      </c>
      <c r="D139" s="56" t="s">
        <v>27</v>
      </c>
      <c r="E139" s="26"/>
      <c r="F139" s="61">
        <f>F140+F181</f>
        <v>4535129.62</v>
      </c>
    </row>
    <row r="140" spans="1:6" ht="33" customHeight="1">
      <c r="A140" s="26" t="s">
        <v>318</v>
      </c>
      <c r="B140" s="52" t="s">
        <v>398</v>
      </c>
      <c r="C140" s="37" t="s">
        <v>110</v>
      </c>
      <c r="D140" s="37"/>
      <c r="E140" s="37"/>
      <c r="F140" s="38">
        <f>F141+F146+F151+F156+F161+F171+F176+F166</f>
        <v>3733503.69</v>
      </c>
    </row>
    <row r="141" spans="1:6" s="24" customFormat="1" ht="21.75" customHeight="1">
      <c r="A141" s="26" t="s">
        <v>319</v>
      </c>
      <c r="B141" s="40" t="s">
        <v>284</v>
      </c>
      <c r="C141" s="37" t="s">
        <v>111</v>
      </c>
      <c r="D141" s="37"/>
      <c r="E141" s="37"/>
      <c r="F141" s="38">
        <f>F142</f>
        <v>2977254.31</v>
      </c>
    </row>
    <row r="142" spans="1:7" ht="25.5">
      <c r="A142" s="26" t="s">
        <v>193</v>
      </c>
      <c r="B142" s="43" t="s">
        <v>6</v>
      </c>
      <c r="C142" s="37" t="s">
        <v>111</v>
      </c>
      <c r="D142" s="37" t="s">
        <v>5</v>
      </c>
      <c r="E142" s="37"/>
      <c r="F142" s="38">
        <f>F145</f>
        <v>2977254.31</v>
      </c>
      <c r="G142" s="10" t="s">
        <v>38</v>
      </c>
    </row>
    <row r="143" spans="1:6" ht="13.5" customHeight="1">
      <c r="A143" s="26" t="s">
        <v>194</v>
      </c>
      <c r="B143" s="43" t="s">
        <v>282</v>
      </c>
      <c r="C143" s="37" t="s">
        <v>111</v>
      </c>
      <c r="D143" s="37" t="s">
        <v>366</v>
      </c>
      <c r="E143" s="37"/>
      <c r="F143" s="38">
        <f>F145</f>
        <v>2977254.31</v>
      </c>
    </row>
    <row r="144" spans="1:6" ht="13.5" customHeight="1">
      <c r="A144" s="26" t="s">
        <v>195</v>
      </c>
      <c r="B144" s="40" t="s">
        <v>15</v>
      </c>
      <c r="C144" s="37" t="s">
        <v>111</v>
      </c>
      <c r="D144" s="37" t="s">
        <v>366</v>
      </c>
      <c r="E144" s="37" t="s">
        <v>16</v>
      </c>
      <c r="F144" s="38">
        <f>F145</f>
        <v>2977254.31</v>
      </c>
    </row>
    <row r="145" spans="1:6" ht="13.5" customHeight="1">
      <c r="A145" s="26" t="s">
        <v>239</v>
      </c>
      <c r="B145" s="40" t="s">
        <v>283</v>
      </c>
      <c r="C145" s="37" t="s">
        <v>111</v>
      </c>
      <c r="D145" s="37" t="s">
        <v>366</v>
      </c>
      <c r="E145" s="37" t="s">
        <v>120</v>
      </c>
      <c r="F145" s="38">
        <v>2977254.31</v>
      </c>
    </row>
    <row r="146" spans="1:6" ht="23.25" customHeight="1">
      <c r="A146" s="26"/>
      <c r="B146" s="65" t="s">
        <v>395</v>
      </c>
      <c r="C146" s="37" t="s">
        <v>396</v>
      </c>
      <c r="D146" s="37"/>
      <c r="E146" s="37"/>
      <c r="F146" s="38">
        <f>F147</f>
        <v>253336.13</v>
      </c>
    </row>
    <row r="147" spans="1:6" ht="13.5" customHeight="1">
      <c r="A147" s="26"/>
      <c r="B147" s="43" t="s">
        <v>286</v>
      </c>
      <c r="C147" s="37" t="s">
        <v>396</v>
      </c>
      <c r="D147" s="37" t="s">
        <v>17</v>
      </c>
      <c r="E147" s="37"/>
      <c r="F147" s="38">
        <f>F148</f>
        <v>253336.13</v>
      </c>
    </row>
    <row r="148" spans="1:6" ht="13.5" customHeight="1">
      <c r="A148" s="26"/>
      <c r="B148" s="43" t="s">
        <v>287</v>
      </c>
      <c r="C148" s="37" t="s">
        <v>396</v>
      </c>
      <c r="D148" s="37" t="s">
        <v>4</v>
      </c>
      <c r="E148" s="37"/>
      <c r="F148" s="38">
        <f>F149</f>
        <v>253336.13</v>
      </c>
    </row>
    <row r="149" spans="1:6" ht="13.5" customHeight="1">
      <c r="A149" s="26"/>
      <c r="B149" s="40" t="s">
        <v>15</v>
      </c>
      <c r="C149" s="37" t="s">
        <v>396</v>
      </c>
      <c r="D149" s="37" t="s">
        <v>4</v>
      </c>
      <c r="E149" s="37" t="s">
        <v>16</v>
      </c>
      <c r="F149" s="38">
        <f>F150</f>
        <v>253336.13</v>
      </c>
    </row>
    <row r="150" spans="1:6" ht="13.5" customHeight="1">
      <c r="A150" s="26"/>
      <c r="B150" s="40" t="s">
        <v>283</v>
      </c>
      <c r="C150" s="37" t="s">
        <v>396</v>
      </c>
      <c r="D150" s="26" t="s">
        <v>4</v>
      </c>
      <c r="E150" s="26" t="s">
        <v>120</v>
      </c>
      <c r="F150" s="38">
        <v>253336.13</v>
      </c>
    </row>
    <row r="151" spans="1:6" ht="36.75" customHeight="1">
      <c r="A151" s="26"/>
      <c r="B151" s="40" t="s">
        <v>399</v>
      </c>
      <c r="C151" s="37" t="s">
        <v>400</v>
      </c>
      <c r="D151" s="26"/>
      <c r="E151" s="26"/>
      <c r="F151" s="38">
        <f>F152</f>
        <v>79500</v>
      </c>
    </row>
    <row r="152" spans="1:6" ht="26.25" customHeight="1">
      <c r="A152" s="26"/>
      <c r="B152" s="43" t="s">
        <v>6</v>
      </c>
      <c r="C152" s="37" t="s">
        <v>400</v>
      </c>
      <c r="D152" s="37" t="s">
        <v>5</v>
      </c>
      <c r="E152" s="37"/>
      <c r="F152" s="38">
        <f>F153</f>
        <v>79500</v>
      </c>
    </row>
    <row r="153" spans="1:6" ht="13.5" customHeight="1">
      <c r="A153" s="26"/>
      <c r="B153" s="43" t="s">
        <v>282</v>
      </c>
      <c r="C153" s="37" t="s">
        <v>400</v>
      </c>
      <c r="D153" s="37" t="s">
        <v>366</v>
      </c>
      <c r="E153" s="37"/>
      <c r="F153" s="38">
        <f>F154</f>
        <v>79500</v>
      </c>
    </row>
    <row r="154" spans="1:6" ht="13.5" customHeight="1">
      <c r="A154" s="26"/>
      <c r="B154" s="40" t="s">
        <v>15</v>
      </c>
      <c r="C154" s="37" t="s">
        <v>400</v>
      </c>
      <c r="D154" s="37" t="s">
        <v>366</v>
      </c>
      <c r="E154" s="37" t="s">
        <v>16</v>
      </c>
      <c r="F154" s="38">
        <f>F155</f>
        <v>79500</v>
      </c>
    </row>
    <row r="155" spans="1:6" ht="13.5" customHeight="1">
      <c r="A155" s="26"/>
      <c r="B155" s="40" t="s">
        <v>283</v>
      </c>
      <c r="C155" s="37" t="s">
        <v>400</v>
      </c>
      <c r="D155" s="37" t="s">
        <v>366</v>
      </c>
      <c r="E155" s="37" t="s">
        <v>120</v>
      </c>
      <c r="F155" s="38">
        <v>79500</v>
      </c>
    </row>
    <row r="156" spans="1:6" ht="13.5" customHeight="1">
      <c r="A156" s="26"/>
      <c r="B156" s="40" t="s">
        <v>401</v>
      </c>
      <c r="C156" s="37" t="s">
        <v>402</v>
      </c>
      <c r="D156" s="37"/>
      <c r="E156" s="37"/>
      <c r="F156" s="38">
        <f>F157</f>
        <v>31536.05</v>
      </c>
    </row>
    <row r="157" spans="1:6" ht="13.5" customHeight="1">
      <c r="A157" s="26"/>
      <c r="B157" s="43" t="s">
        <v>6</v>
      </c>
      <c r="C157" s="37" t="s">
        <v>402</v>
      </c>
      <c r="D157" s="37" t="s">
        <v>5</v>
      </c>
      <c r="E157" s="37"/>
      <c r="F157" s="38">
        <f>F158</f>
        <v>31536.05</v>
      </c>
    </row>
    <row r="158" spans="1:6" ht="13.5" customHeight="1">
      <c r="A158" s="26"/>
      <c r="B158" s="43" t="s">
        <v>282</v>
      </c>
      <c r="C158" s="37" t="s">
        <v>402</v>
      </c>
      <c r="D158" s="37" t="s">
        <v>366</v>
      </c>
      <c r="E158" s="37"/>
      <c r="F158" s="38">
        <f>F159</f>
        <v>31536.05</v>
      </c>
    </row>
    <row r="159" spans="1:6" ht="13.5" customHeight="1">
      <c r="A159" s="26"/>
      <c r="B159" s="40" t="s">
        <v>15</v>
      </c>
      <c r="C159" s="37" t="s">
        <v>402</v>
      </c>
      <c r="D159" s="37" t="s">
        <v>366</v>
      </c>
      <c r="E159" s="37" t="s">
        <v>16</v>
      </c>
      <c r="F159" s="38">
        <f>F160</f>
        <v>31536.05</v>
      </c>
    </row>
    <row r="160" spans="1:6" ht="13.5" customHeight="1">
      <c r="A160" s="26"/>
      <c r="B160" s="40" t="s">
        <v>283</v>
      </c>
      <c r="C160" s="37" t="s">
        <v>402</v>
      </c>
      <c r="D160" s="37" t="s">
        <v>366</v>
      </c>
      <c r="E160" s="37" t="s">
        <v>120</v>
      </c>
      <c r="F160" s="38">
        <v>31536.05</v>
      </c>
    </row>
    <row r="161" spans="1:6" ht="82.5" customHeight="1">
      <c r="A161" s="26" t="s">
        <v>240</v>
      </c>
      <c r="B161" s="63" t="s">
        <v>362</v>
      </c>
      <c r="C161" s="37" t="s">
        <v>363</v>
      </c>
      <c r="D161" s="37"/>
      <c r="E161" s="37"/>
      <c r="F161" s="38">
        <f>F163</f>
        <v>30304</v>
      </c>
    </row>
    <row r="162" spans="1:6" ht="15" customHeight="1">
      <c r="A162" s="26" t="s">
        <v>241</v>
      </c>
      <c r="B162" s="43" t="s">
        <v>6</v>
      </c>
      <c r="C162" s="37" t="s">
        <v>363</v>
      </c>
      <c r="D162" s="37" t="s">
        <v>5</v>
      </c>
      <c r="E162" s="37"/>
      <c r="F162" s="38"/>
    </row>
    <row r="163" spans="1:6" ht="13.5" customHeight="1">
      <c r="A163" s="26" t="s">
        <v>242</v>
      </c>
      <c r="B163" s="43" t="s">
        <v>282</v>
      </c>
      <c r="C163" s="37" t="s">
        <v>363</v>
      </c>
      <c r="D163" s="37" t="s">
        <v>366</v>
      </c>
      <c r="E163" s="37"/>
      <c r="F163" s="38">
        <f>F164</f>
        <v>30304</v>
      </c>
    </row>
    <row r="164" spans="1:6" ht="13.5" customHeight="1">
      <c r="A164" s="26" t="s">
        <v>243</v>
      </c>
      <c r="B164" s="40" t="s">
        <v>15</v>
      </c>
      <c r="C164" s="37" t="s">
        <v>363</v>
      </c>
      <c r="D164" s="37" t="s">
        <v>366</v>
      </c>
      <c r="E164" s="37" t="s">
        <v>16</v>
      </c>
      <c r="F164" s="38">
        <f>F165</f>
        <v>30304</v>
      </c>
    </row>
    <row r="165" spans="1:6" ht="13.5" customHeight="1">
      <c r="A165" s="26" t="s">
        <v>13</v>
      </c>
      <c r="B165" s="40" t="s">
        <v>283</v>
      </c>
      <c r="C165" s="37" t="s">
        <v>363</v>
      </c>
      <c r="D165" s="37" t="s">
        <v>366</v>
      </c>
      <c r="E165" s="37" t="s">
        <v>120</v>
      </c>
      <c r="F165" s="38">
        <v>30304</v>
      </c>
    </row>
    <row r="166" spans="1:6" ht="43.5" customHeight="1">
      <c r="A166" s="26"/>
      <c r="B166" s="40" t="s">
        <v>403</v>
      </c>
      <c r="C166" s="37" t="s">
        <v>404</v>
      </c>
      <c r="D166" s="37"/>
      <c r="E166" s="37"/>
      <c r="F166" s="38">
        <f>F167</f>
        <v>125773.2</v>
      </c>
    </row>
    <row r="167" spans="1:6" ht="13.5" customHeight="1">
      <c r="A167" s="26"/>
      <c r="B167" s="43" t="s">
        <v>6</v>
      </c>
      <c r="C167" s="37" t="s">
        <v>404</v>
      </c>
      <c r="D167" s="37" t="s">
        <v>5</v>
      </c>
      <c r="E167" s="37"/>
      <c r="F167" s="38">
        <f>F168</f>
        <v>125773.2</v>
      </c>
    </row>
    <row r="168" spans="1:6" ht="13.5" customHeight="1">
      <c r="A168" s="26"/>
      <c r="B168" s="43" t="s">
        <v>282</v>
      </c>
      <c r="C168" s="37" t="s">
        <v>404</v>
      </c>
      <c r="D168" s="37" t="s">
        <v>366</v>
      </c>
      <c r="E168" s="37"/>
      <c r="F168" s="38">
        <f>F169</f>
        <v>125773.2</v>
      </c>
    </row>
    <row r="169" spans="1:6" ht="13.5" customHeight="1">
      <c r="A169" s="26"/>
      <c r="B169" s="40" t="s">
        <v>15</v>
      </c>
      <c r="C169" s="37" t="s">
        <v>404</v>
      </c>
      <c r="D169" s="37" t="s">
        <v>366</v>
      </c>
      <c r="E169" s="37" t="s">
        <v>16</v>
      </c>
      <c r="F169" s="38">
        <f>F170</f>
        <v>125773.2</v>
      </c>
    </row>
    <row r="170" spans="1:6" ht="13.5" customHeight="1">
      <c r="A170" s="26"/>
      <c r="B170" s="40" t="s">
        <v>283</v>
      </c>
      <c r="C170" s="37" t="s">
        <v>404</v>
      </c>
      <c r="D170" s="37" t="s">
        <v>366</v>
      </c>
      <c r="E170" s="37" t="s">
        <v>120</v>
      </c>
      <c r="F170" s="38">
        <v>125773.2</v>
      </c>
    </row>
    <row r="171" spans="1:6" ht="69" customHeight="1">
      <c r="A171" s="26" t="s">
        <v>14</v>
      </c>
      <c r="B171" s="63" t="s">
        <v>364</v>
      </c>
      <c r="C171" s="37" t="s">
        <v>365</v>
      </c>
      <c r="D171" s="37"/>
      <c r="E171" s="37"/>
      <c r="F171" s="38">
        <f>F172</f>
        <v>233300</v>
      </c>
    </row>
    <row r="172" spans="1:6" ht="26.25" customHeight="1">
      <c r="A172" s="26" t="s">
        <v>244</v>
      </c>
      <c r="B172" s="43" t="s">
        <v>6</v>
      </c>
      <c r="C172" s="37" t="s">
        <v>365</v>
      </c>
      <c r="D172" s="37" t="s">
        <v>5</v>
      </c>
      <c r="E172" s="37"/>
      <c r="F172" s="38">
        <f>F173</f>
        <v>233300</v>
      </c>
    </row>
    <row r="173" spans="1:6" ht="13.5" customHeight="1">
      <c r="A173" s="26" t="s">
        <v>130</v>
      </c>
      <c r="B173" s="43" t="s">
        <v>282</v>
      </c>
      <c r="C173" s="37" t="s">
        <v>365</v>
      </c>
      <c r="D173" s="37" t="s">
        <v>366</v>
      </c>
      <c r="E173" s="37"/>
      <c r="F173" s="38">
        <f>F174</f>
        <v>233300</v>
      </c>
    </row>
    <row r="174" spans="1:6" ht="13.5" customHeight="1">
      <c r="A174" s="26" t="s">
        <v>320</v>
      </c>
      <c r="B174" s="40" t="s">
        <v>15</v>
      </c>
      <c r="C174" s="37" t="s">
        <v>365</v>
      </c>
      <c r="D174" s="37" t="s">
        <v>366</v>
      </c>
      <c r="E174" s="37" t="s">
        <v>16</v>
      </c>
      <c r="F174" s="38">
        <f>F175</f>
        <v>233300</v>
      </c>
    </row>
    <row r="175" spans="1:6" ht="13.5" customHeight="1">
      <c r="A175" s="26" t="s">
        <v>245</v>
      </c>
      <c r="B175" s="40" t="s">
        <v>283</v>
      </c>
      <c r="C175" s="37" t="s">
        <v>365</v>
      </c>
      <c r="D175" s="37" t="s">
        <v>366</v>
      </c>
      <c r="E175" s="37" t="s">
        <v>120</v>
      </c>
      <c r="F175" s="38">
        <v>233300</v>
      </c>
    </row>
    <row r="176" spans="1:6" ht="67.5" customHeight="1">
      <c r="A176" s="26" t="s">
        <v>246</v>
      </c>
      <c r="B176" s="62" t="s">
        <v>367</v>
      </c>
      <c r="C176" s="37" t="s">
        <v>370</v>
      </c>
      <c r="D176" s="37"/>
      <c r="E176" s="37"/>
      <c r="F176" s="38">
        <f>F177</f>
        <v>2500</v>
      </c>
    </row>
    <row r="177" spans="1:6" ht="13.5" customHeight="1">
      <c r="A177" s="26" t="s">
        <v>247</v>
      </c>
      <c r="B177" s="43" t="s">
        <v>6</v>
      </c>
      <c r="C177" s="37" t="s">
        <v>370</v>
      </c>
      <c r="D177" s="37" t="s">
        <v>5</v>
      </c>
      <c r="E177" s="37"/>
      <c r="F177" s="38">
        <f>F178</f>
        <v>2500</v>
      </c>
    </row>
    <row r="178" spans="1:6" ht="13.5" customHeight="1">
      <c r="A178" s="26" t="s">
        <v>354</v>
      </c>
      <c r="B178" s="43" t="s">
        <v>282</v>
      </c>
      <c r="C178" s="37" t="s">
        <v>370</v>
      </c>
      <c r="D178" s="37" t="s">
        <v>366</v>
      </c>
      <c r="E178" s="37"/>
      <c r="F178" s="38">
        <f>F179</f>
        <v>2500</v>
      </c>
    </row>
    <row r="179" spans="1:6" ht="13.5" customHeight="1">
      <c r="A179" s="26" t="s">
        <v>355</v>
      </c>
      <c r="B179" s="40" t="s">
        <v>15</v>
      </c>
      <c r="C179" s="37" t="s">
        <v>370</v>
      </c>
      <c r="D179" s="37" t="s">
        <v>366</v>
      </c>
      <c r="E179" s="37" t="s">
        <v>16</v>
      </c>
      <c r="F179" s="38">
        <f>F180</f>
        <v>2500</v>
      </c>
    </row>
    <row r="180" spans="1:6" ht="13.5" customHeight="1">
      <c r="A180" s="26" t="s">
        <v>248</v>
      </c>
      <c r="B180" s="40" t="s">
        <v>283</v>
      </c>
      <c r="C180" s="37" t="s">
        <v>370</v>
      </c>
      <c r="D180" s="37" t="s">
        <v>366</v>
      </c>
      <c r="E180" s="37" t="s">
        <v>120</v>
      </c>
      <c r="F180" s="38">
        <v>2500</v>
      </c>
    </row>
    <row r="181" spans="1:12" ht="32.25" customHeight="1">
      <c r="A181" s="26" t="s">
        <v>249</v>
      </c>
      <c r="B181" s="43" t="s">
        <v>285</v>
      </c>
      <c r="C181" s="64">
        <v>820000000</v>
      </c>
      <c r="D181" s="64"/>
      <c r="E181" s="64"/>
      <c r="F181" s="38">
        <f>F182</f>
        <v>801625.93</v>
      </c>
      <c r="L181" s="14"/>
    </row>
    <row r="182" spans="1:12" ht="32.25" customHeight="1">
      <c r="A182" s="26" t="s">
        <v>250</v>
      </c>
      <c r="B182" s="40" t="s">
        <v>6</v>
      </c>
      <c r="C182" s="37" t="s">
        <v>112</v>
      </c>
      <c r="D182" s="37"/>
      <c r="E182" s="37"/>
      <c r="F182" s="38">
        <f>F183</f>
        <v>801625.93</v>
      </c>
      <c r="L182" s="14"/>
    </row>
    <row r="183" spans="1:12" ht="13.5" customHeight="1">
      <c r="A183" s="26" t="s">
        <v>251</v>
      </c>
      <c r="B183" s="43" t="s">
        <v>286</v>
      </c>
      <c r="C183" s="37" t="s">
        <v>112</v>
      </c>
      <c r="D183" s="37" t="s">
        <v>17</v>
      </c>
      <c r="E183" s="37"/>
      <c r="F183" s="38">
        <f>F184</f>
        <v>801625.93</v>
      </c>
      <c r="L183" s="14"/>
    </row>
    <row r="184" spans="1:12" ht="13.5" customHeight="1">
      <c r="A184" s="26" t="s">
        <v>252</v>
      </c>
      <c r="B184" s="43" t="s">
        <v>287</v>
      </c>
      <c r="C184" s="37" t="s">
        <v>112</v>
      </c>
      <c r="D184" s="37" t="s">
        <v>4</v>
      </c>
      <c r="E184" s="37"/>
      <c r="F184" s="38">
        <f>F185</f>
        <v>801625.93</v>
      </c>
      <c r="L184" s="14"/>
    </row>
    <row r="185" spans="1:16" ht="13.5" customHeight="1">
      <c r="A185" s="26" t="s">
        <v>253</v>
      </c>
      <c r="B185" s="40" t="s">
        <v>15</v>
      </c>
      <c r="C185" s="37" t="s">
        <v>112</v>
      </c>
      <c r="D185" s="37" t="s">
        <v>4</v>
      </c>
      <c r="E185" s="37" t="s">
        <v>16</v>
      </c>
      <c r="F185" s="66">
        <f>F186</f>
        <v>801625.93</v>
      </c>
      <c r="G185" s="10" t="s">
        <v>38</v>
      </c>
      <c r="L185" s="15"/>
      <c r="P185" s="10" t="s">
        <v>38</v>
      </c>
    </row>
    <row r="186" spans="1:12" ht="12.75" customHeight="1">
      <c r="A186" s="26" t="s">
        <v>254</v>
      </c>
      <c r="B186" s="40" t="s">
        <v>283</v>
      </c>
      <c r="C186" s="37" t="s">
        <v>112</v>
      </c>
      <c r="D186" s="26" t="s">
        <v>4</v>
      </c>
      <c r="E186" s="26" t="s">
        <v>120</v>
      </c>
      <c r="F186" s="36">
        <v>801625.93</v>
      </c>
      <c r="L186" s="15"/>
    </row>
    <row r="187" spans="1:12" s="17" customFormat="1" ht="18" customHeight="1">
      <c r="A187" s="26" t="s">
        <v>255</v>
      </c>
      <c r="B187" s="59" t="s">
        <v>139</v>
      </c>
      <c r="C187" s="55" t="s">
        <v>136</v>
      </c>
      <c r="D187" s="55"/>
      <c r="E187" s="55"/>
      <c r="F187" s="57">
        <f>F188+F200</f>
        <v>2405260.7700000005</v>
      </c>
      <c r="L187" s="19"/>
    </row>
    <row r="188" spans="1:12" ht="24.75" customHeight="1">
      <c r="A188" s="26" t="s">
        <v>256</v>
      </c>
      <c r="B188" s="42" t="s">
        <v>135</v>
      </c>
      <c r="C188" s="67">
        <v>9010000200</v>
      </c>
      <c r="D188" s="68"/>
      <c r="E188" s="37"/>
      <c r="F188" s="38">
        <f>F189+F195</f>
        <v>505818.84</v>
      </c>
      <c r="L188" s="15"/>
    </row>
    <row r="189" spans="1:12" s="24" customFormat="1" ht="25.5">
      <c r="A189" s="26" t="s">
        <v>257</v>
      </c>
      <c r="B189" s="69" t="s">
        <v>290</v>
      </c>
      <c r="C189" s="37" t="s">
        <v>146</v>
      </c>
      <c r="D189" s="37" t="s">
        <v>38</v>
      </c>
      <c r="E189" s="37"/>
      <c r="F189" s="38">
        <f>F191</f>
        <v>486918.84</v>
      </c>
      <c r="G189" s="27" t="s">
        <v>38</v>
      </c>
      <c r="L189" s="28"/>
    </row>
    <row r="190" spans="1:12" ht="38.25">
      <c r="A190" s="26" t="s">
        <v>258</v>
      </c>
      <c r="B190" s="43" t="s">
        <v>210</v>
      </c>
      <c r="C190" s="37" t="s">
        <v>146</v>
      </c>
      <c r="D190" s="37" t="s">
        <v>3</v>
      </c>
      <c r="E190" s="37"/>
      <c r="F190" s="38">
        <f>F191</f>
        <v>486918.84</v>
      </c>
      <c r="L190" s="15"/>
    </row>
    <row r="191" spans="1:12" ht="12.75">
      <c r="A191" s="26" t="s">
        <v>259</v>
      </c>
      <c r="B191" s="43" t="s">
        <v>31</v>
      </c>
      <c r="C191" s="37" t="s">
        <v>146</v>
      </c>
      <c r="D191" s="37" t="s">
        <v>13</v>
      </c>
      <c r="E191" s="37"/>
      <c r="F191" s="38">
        <f>F193</f>
        <v>486918.84</v>
      </c>
      <c r="L191" s="15"/>
    </row>
    <row r="192" spans="1:12" ht="24" customHeight="1" hidden="1">
      <c r="A192" s="26" t="s">
        <v>260</v>
      </c>
      <c r="B192" s="40" t="s">
        <v>30</v>
      </c>
      <c r="C192" s="37" t="s">
        <v>136</v>
      </c>
      <c r="D192" s="37"/>
      <c r="E192" s="37" t="s">
        <v>144</v>
      </c>
      <c r="F192" s="38">
        <v>449.32</v>
      </c>
      <c r="L192" s="15"/>
    </row>
    <row r="193" spans="1:12" ht="24" customHeight="1">
      <c r="A193" s="26" t="s">
        <v>261</v>
      </c>
      <c r="B193" s="40" t="s">
        <v>288</v>
      </c>
      <c r="C193" s="37" t="s">
        <v>146</v>
      </c>
      <c r="D193" s="37" t="s">
        <v>13</v>
      </c>
      <c r="E193" s="37" t="s">
        <v>137</v>
      </c>
      <c r="F193" s="38">
        <f>F194</f>
        <v>486918.84</v>
      </c>
      <c r="L193" s="15"/>
    </row>
    <row r="194" spans="1:12" ht="21" customHeight="1">
      <c r="A194" s="26" t="s">
        <v>262</v>
      </c>
      <c r="B194" s="40" t="s">
        <v>289</v>
      </c>
      <c r="C194" s="37" t="s">
        <v>146</v>
      </c>
      <c r="D194" s="37" t="s">
        <v>13</v>
      </c>
      <c r="E194" s="37" t="s">
        <v>144</v>
      </c>
      <c r="F194" s="38">
        <v>486918.84</v>
      </c>
      <c r="L194" s="15"/>
    </row>
    <row r="195" spans="1:12" ht="25.5">
      <c r="A195" s="26" t="s">
        <v>263</v>
      </c>
      <c r="B195" s="40" t="s">
        <v>151</v>
      </c>
      <c r="C195" s="37" t="s">
        <v>152</v>
      </c>
      <c r="D195" s="37"/>
      <c r="E195" s="37"/>
      <c r="F195" s="38">
        <f>F196</f>
        <v>18900</v>
      </c>
      <c r="L195" s="15"/>
    </row>
    <row r="196" spans="1:12" ht="38.25">
      <c r="A196" s="26" t="s">
        <v>264</v>
      </c>
      <c r="B196" s="43" t="s">
        <v>210</v>
      </c>
      <c r="C196" s="37" t="s">
        <v>152</v>
      </c>
      <c r="D196" s="37" t="s">
        <v>3</v>
      </c>
      <c r="E196" s="37"/>
      <c r="F196" s="38">
        <f>F197</f>
        <v>18900</v>
      </c>
      <c r="L196" s="15"/>
    </row>
    <row r="197" spans="1:12" ht="12.75">
      <c r="A197" s="26" t="s">
        <v>265</v>
      </c>
      <c r="B197" s="43" t="s">
        <v>31</v>
      </c>
      <c r="C197" s="37" t="s">
        <v>152</v>
      </c>
      <c r="D197" s="37" t="s">
        <v>13</v>
      </c>
      <c r="E197" s="37"/>
      <c r="F197" s="38">
        <f>F198</f>
        <v>18900</v>
      </c>
      <c r="L197" s="15"/>
    </row>
    <row r="198" spans="1:12" ht="12.75">
      <c r="A198" s="26" t="s">
        <v>266</v>
      </c>
      <c r="B198" s="40" t="s">
        <v>288</v>
      </c>
      <c r="C198" s="37" t="s">
        <v>152</v>
      </c>
      <c r="D198" s="37" t="s">
        <v>13</v>
      </c>
      <c r="E198" s="37" t="s">
        <v>137</v>
      </c>
      <c r="F198" s="38">
        <f>F199</f>
        <v>18900</v>
      </c>
      <c r="L198" s="15"/>
    </row>
    <row r="199" spans="1:12" ht="28.5" customHeight="1">
      <c r="A199" s="26" t="s">
        <v>267</v>
      </c>
      <c r="B199" s="40" t="s">
        <v>148</v>
      </c>
      <c r="C199" s="37" t="s">
        <v>152</v>
      </c>
      <c r="D199" s="37" t="s">
        <v>13</v>
      </c>
      <c r="E199" s="37" t="s">
        <v>144</v>
      </c>
      <c r="F199" s="38">
        <v>18900</v>
      </c>
      <c r="L199" s="15"/>
    </row>
    <row r="200" spans="1:12" ht="38.25">
      <c r="A200" s="26" t="s">
        <v>268</v>
      </c>
      <c r="B200" s="40" t="s">
        <v>155</v>
      </c>
      <c r="C200" s="37" t="s">
        <v>159</v>
      </c>
      <c r="D200" s="37"/>
      <c r="E200" s="37"/>
      <c r="F200" s="38">
        <f>F201+F206+F219+F224+F234+F239+F250+F255+F262</f>
        <v>1899441.9300000004</v>
      </c>
      <c r="G200" s="10" t="s">
        <v>38</v>
      </c>
      <c r="L200" s="15"/>
    </row>
    <row r="201" spans="1:12" ht="28.5" customHeight="1">
      <c r="A201" s="26" t="s">
        <v>269</v>
      </c>
      <c r="B201" s="40" t="s">
        <v>142</v>
      </c>
      <c r="C201" s="37" t="s">
        <v>291</v>
      </c>
      <c r="D201" s="37"/>
      <c r="E201" s="37"/>
      <c r="F201" s="38">
        <f>F202</f>
        <v>584312.6</v>
      </c>
      <c r="G201" s="10"/>
      <c r="L201" s="15"/>
    </row>
    <row r="202" spans="1:12" ht="38.25">
      <c r="A202" s="26" t="s">
        <v>270</v>
      </c>
      <c r="B202" s="43" t="s">
        <v>210</v>
      </c>
      <c r="C202" s="37" t="s">
        <v>291</v>
      </c>
      <c r="D202" s="37" t="s">
        <v>3</v>
      </c>
      <c r="E202" s="37"/>
      <c r="F202" s="38">
        <f>F203</f>
        <v>584312.6</v>
      </c>
      <c r="G202" s="10"/>
      <c r="L202" s="15"/>
    </row>
    <row r="203" spans="1:12" ht="12.75">
      <c r="A203" s="26" t="s">
        <v>271</v>
      </c>
      <c r="B203" s="43" t="s">
        <v>31</v>
      </c>
      <c r="C203" s="37" t="s">
        <v>291</v>
      </c>
      <c r="D203" s="37" t="s">
        <v>13</v>
      </c>
      <c r="E203" s="37"/>
      <c r="F203" s="38">
        <f>F204</f>
        <v>584312.6</v>
      </c>
      <c r="G203" s="10"/>
      <c r="L203" s="15"/>
    </row>
    <row r="204" spans="1:12" ht="12.75">
      <c r="A204" s="26" t="s">
        <v>272</v>
      </c>
      <c r="B204" s="40" t="s">
        <v>288</v>
      </c>
      <c r="C204" s="37" t="s">
        <v>291</v>
      </c>
      <c r="D204" s="37" t="s">
        <v>13</v>
      </c>
      <c r="E204" s="37" t="s">
        <v>137</v>
      </c>
      <c r="F204" s="38">
        <f>F205</f>
        <v>584312.6</v>
      </c>
      <c r="G204" s="10"/>
      <c r="L204" s="15"/>
    </row>
    <row r="205" spans="1:12" ht="25.5">
      <c r="A205" s="26" t="s">
        <v>273</v>
      </c>
      <c r="B205" s="40" t="s">
        <v>292</v>
      </c>
      <c r="C205" s="37" t="s">
        <v>291</v>
      </c>
      <c r="D205" s="37" t="s">
        <v>13</v>
      </c>
      <c r="E205" s="37" t="s">
        <v>140</v>
      </c>
      <c r="F205" s="38">
        <v>584312.6</v>
      </c>
      <c r="G205" s="10"/>
      <c r="L205" s="15"/>
    </row>
    <row r="206" spans="1:12" ht="24.75" customHeight="1">
      <c r="A206" s="26" t="s">
        <v>274</v>
      </c>
      <c r="B206" s="40" t="s">
        <v>293</v>
      </c>
      <c r="C206" s="37" t="s">
        <v>161</v>
      </c>
      <c r="D206" s="37"/>
      <c r="E206" s="37"/>
      <c r="F206" s="38">
        <f>F207+F211+F215</f>
        <v>1187296.62</v>
      </c>
      <c r="G206" s="10"/>
      <c r="L206" s="15"/>
    </row>
    <row r="207" spans="1:12" ht="38.25">
      <c r="A207" s="26" t="s">
        <v>275</v>
      </c>
      <c r="B207" s="43" t="s">
        <v>210</v>
      </c>
      <c r="C207" s="37" t="s">
        <v>161</v>
      </c>
      <c r="D207" s="37" t="s">
        <v>3</v>
      </c>
      <c r="E207" s="37"/>
      <c r="F207" s="38">
        <f>+F208</f>
        <v>844710.87</v>
      </c>
      <c r="G207" s="10"/>
      <c r="L207" s="15"/>
    </row>
    <row r="208" spans="1:12" ht="12.75">
      <c r="A208" s="26" t="s">
        <v>276</v>
      </c>
      <c r="B208" s="43" t="s">
        <v>31</v>
      </c>
      <c r="C208" s="37" t="s">
        <v>161</v>
      </c>
      <c r="D208" s="37" t="s">
        <v>13</v>
      </c>
      <c r="E208" s="37"/>
      <c r="F208" s="38">
        <f>+F209</f>
        <v>844710.87</v>
      </c>
      <c r="G208" s="10"/>
      <c r="L208" s="15"/>
    </row>
    <row r="209" spans="1:12" ht="12.75">
      <c r="A209" s="26" t="s">
        <v>277</v>
      </c>
      <c r="B209" s="40" t="s">
        <v>288</v>
      </c>
      <c r="C209" s="37" t="s">
        <v>161</v>
      </c>
      <c r="D209" s="37" t="s">
        <v>13</v>
      </c>
      <c r="E209" s="37" t="s">
        <v>137</v>
      </c>
      <c r="F209" s="38">
        <f>+F210</f>
        <v>844710.87</v>
      </c>
      <c r="G209" s="10"/>
      <c r="L209" s="15"/>
    </row>
    <row r="210" spans="1:12" ht="38.25">
      <c r="A210" s="26" t="s">
        <v>278</v>
      </c>
      <c r="B210" s="41" t="s">
        <v>294</v>
      </c>
      <c r="C210" s="37" t="s">
        <v>161</v>
      </c>
      <c r="D210" s="37" t="s">
        <v>13</v>
      </c>
      <c r="E210" s="37" t="s">
        <v>156</v>
      </c>
      <c r="F210" s="38">
        <v>844710.87</v>
      </c>
      <c r="G210" s="10"/>
      <c r="L210" s="15"/>
    </row>
    <row r="211" spans="1:12" ht="12.75">
      <c r="A211" s="26" t="s">
        <v>279</v>
      </c>
      <c r="B211" s="40" t="s">
        <v>32</v>
      </c>
      <c r="C211" s="37" t="s">
        <v>161</v>
      </c>
      <c r="D211" s="37" t="s">
        <v>35</v>
      </c>
      <c r="E211" s="37"/>
      <c r="F211" s="38">
        <f>F212</f>
        <v>341448.75</v>
      </c>
      <c r="G211" s="10"/>
      <c r="L211" s="15"/>
    </row>
    <row r="212" spans="1:12" ht="25.5">
      <c r="A212" s="26" t="s">
        <v>321</v>
      </c>
      <c r="B212" s="40" t="s">
        <v>33</v>
      </c>
      <c r="C212" s="37" t="s">
        <v>161</v>
      </c>
      <c r="D212" s="37" t="s">
        <v>36</v>
      </c>
      <c r="E212" s="37"/>
      <c r="F212" s="38">
        <f>F213</f>
        <v>341448.75</v>
      </c>
      <c r="G212" s="10"/>
      <c r="L212" s="15"/>
    </row>
    <row r="213" spans="1:12" ht="12.75">
      <c r="A213" s="26" t="s">
        <v>322</v>
      </c>
      <c r="B213" s="40" t="s">
        <v>288</v>
      </c>
      <c r="C213" s="37" t="s">
        <v>161</v>
      </c>
      <c r="D213" s="37" t="s">
        <v>36</v>
      </c>
      <c r="E213" s="37" t="s">
        <v>137</v>
      </c>
      <c r="F213" s="38">
        <f>F214</f>
        <v>341448.75</v>
      </c>
      <c r="G213" s="10"/>
      <c r="L213" s="15"/>
    </row>
    <row r="214" spans="1:12" ht="38.25">
      <c r="A214" s="26" t="s">
        <v>323</v>
      </c>
      <c r="B214" s="41" t="s">
        <v>294</v>
      </c>
      <c r="C214" s="37" t="s">
        <v>161</v>
      </c>
      <c r="D214" s="37" t="s">
        <v>36</v>
      </c>
      <c r="E214" s="37" t="s">
        <v>156</v>
      </c>
      <c r="F214" s="38">
        <f>341497.95-49.2</f>
        <v>341448.75</v>
      </c>
      <c r="G214" s="10"/>
      <c r="L214" s="15"/>
    </row>
    <row r="215" spans="1:12" ht="12.75">
      <c r="A215" s="26" t="s">
        <v>324</v>
      </c>
      <c r="B215" s="43" t="s">
        <v>167</v>
      </c>
      <c r="C215" s="37" t="s">
        <v>161</v>
      </c>
      <c r="D215" s="37" t="s">
        <v>168</v>
      </c>
      <c r="E215" s="37"/>
      <c r="F215" s="38">
        <f>F216</f>
        <v>1137</v>
      </c>
      <c r="G215" s="10"/>
      <c r="L215" s="15"/>
    </row>
    <row r="216" spans="1:12" ht="12.75">
      <c r="A216" s="26" t="s">
        <v>325</v>
      </c>
      <c r="B216" s="43" t="s">
        <v>170</v>
      </c>
      <c r="C216" s="37" t="s">
        <v>161</v>
      </c>
      <c r="D216" s="37" t="s">
        <v>171</v>
      </c>
      <c r="E216" s="37"/>
      <c r="F216" s="38">
        <f>F217</f>
        <v>1137</v>
      </c>
      <c r="G216" s="10"/>
      <c r="L216" s="15"/>
    </row>
    <row r="217" spans="1:12" ht="12.75">
      <c r="A217" s="26" t="s">
        <v>326</v>
      </c>
      <c r="B217" s="40" t="s">
        <v>288</v>
      </c>
      <c r="C217" s="37" t="s">
        <v>161</v>
      </c>
      <c r="D217" s="37" t="s">
        <v>171</v>
      </c>
      <c r="E217" s="37" t="s">
        <v>137</v>
      </c>
      <c r="F217" s="38">
        <f>F218</f>
        <v>1137</v>
      </c>
      <c r="G217" s="10"/>
      <c r="L217" s="15"/>
    </row>
    <row r="218" spans="1:12" ht="38.25">
      <c r="A218" s="26" t="s">
        <v>327</v>
      </c>
      <c r="B218" s="41" t="s">
        <v>294</v>
      </c>
      <c r="C218" s="37" t="s">
        <v>161</v>
      </c>
      <c r="D218" s="37" t="s">
        <v>171</v>
      </c>
      <c r="E218" s="37" t="s">
        <v>156</v>
      </c>
      <c r="F218" s="38">
        <v>1137</v>
      </c>
      <c r="G218" s="10"/>
      <c r="L218" s="15"/>
    </row>
    <row r="219" spans="1:12" ht="28.5" customHeight="1">
      <c r="A219" s="26" t="s">
        <v>328</v>
      </c>
      <c r="B219" s="39" t="s">
        <v>196</v>
      </c>
      <c r="C219" s="37" t="s">
        <v>198</v>
      </c>
      <c r="D219" s="37"/>
      <c r="E219" s="37"/>
      <c r="F219" s="38">
        <f>F220</f>
        <v>3900</v>
      </c>
      <c r="G219" s="10"/>
      <c r="L219" s="15"/>
    </row>
    <row r="220" spans="1:12" ht="12.75">
      <c r="A220" s="26" t="s">
        <v>329</v>
      </c>
      <c r="B220" s="43" t="s">
        <v>167</v>
      </c>
      <c r="C220" s="37" t="s">
        <v>198</v>
      </c>
      <c r="D220" s="37" t="s">
        <v>168</v>
      </c>
      <c r="E220" s="37"/>
      <c r="F220" s="38">
        <f>F221</f>
        <v>3900</v>
      </c>
      <c r="G220" s="10"/>
      <c r="L220" s="15"/>
    </row>
    <row r="221" spans="1:12" ht="12.75">
      <c r="A221" s="26" t="s">
        <v>330</v>
      </c>
      <c r="B221" s="39" t="s">
        <v>199</v>
      </c>
      <c r="C221" s="37" t="s">
        <v>198</v>
      </c>
      <c r="D221" s="37" t="s">
        <v>200</v>
      </c>
      <c r="E221" s="37"/>
      <c r="F221" s="38">
        <f>F222</f>
        <v>3900</v>
      </c>
      <c r="G221" s="10"/>
      <c r="L221" s="15"/>
    </row>
    <row r="222" spans="1:12" ht="12.75">
      <c r="A222" s="26" t="s">
        <v>331</v>
      </c>
      <c r="B222" s="40" t="s">
        <v>288</v>
      </c>
      <c r="C222" s="37" t="s">
        <v>198</v>
      </c>
      <c r="D222" s="37" t="s">
        <v>200</v>
      </c>
      <c r="E222" s="37" t="s">
        <v>137</v>
      </c>
      <c r="F222" s="38">
        <f>F223</f>
        <v>3900</v>
      </c>
      <c r="G222" s="10"/>
      <c r="L222" s="15"/>
    </row>
    <row r="223" spans="1:12" ht="12.75">
      <c r="A223" s="26" t="s">
        <v>332</v>
      </c>
      <c r="B223" s="59" t="s">
        <v>173</v>
      </c>
      <c r="C223" s="37" t="s">
        <v>198</v>
      </c>
      <c r="D223" s="37" t="s">
        <v>200</v>
      </c>
      <c r="E223" s="37" t="s">
        <v>197</v>
      </c>
      <c r="F223" s="38">
        <v>3900</v>
      </c>
      <c r="G223" s="10"/>
      <c r="L223" s="15"/>
    </row>
    <row r="224" spans="1:13" ht="26.25" customHeight="1">
      <c r="A224" s="26" t="s">
        <v>333</v>
      </c>
      <c r="B224" s="42" t="s">
        <v>295</v>
      </c>
      <c r="C224" s="37" t="s">
        <v>183</v>
      </c>
      <c r="D224" s="37"/>
      <c r="E224" s="37"/>
      <c r="F224" s="38">
        <f>F226+F230</f>
        <v>8400</v>
      </c>
      <c r="L224" s="15"/>
      <c r="M224" s="14"/>
    </row>
    <row r="225" spans="1:13" ht="12.75" customHeight="1" hidden="1">
      <c r="A225" s="26" t="s">
        <v>334</v>
      </c>
      <c r="B225" s="43"/>
      <c r="C225" s="37"/>
      <c r="D225" s="37"/>
      <c r="E225" s="37"/>
      <c r="F225" s="38"/>
      <c r="L225" s="15"/>
      <c r="M225" s="14"/>
    </row>
    <row r="226" spans="1:13" ht="12.75">
      <c r="A226" s="26" t="s">
        <v>335</v>
      </c>
      <c r="B226" s="40" t="s">
        <v>32</v>
      </c>
      <c r="C226" s="37" t="s">
        <v>183</v>
      </c>
      <c r="D226" s="37" t="s">
        <v>35</v>
      </c>
      <c r="E226" s="37"/>
      <c r="F226" s="38">
        <f>F227</f>
        <v>5000</v>
      </c>
      <c r="L226" s="15"/>
      <c r="M226" s="14"/>
    </row>
    <row r="227" spans="1:13" ht="26.25" customHeight="1">
      <c r="A227" s="26" t="s">
        <v>336</v>
      </c>
      <c r="B227" s="40" t="s">
        <v>33</v>
      </c>
      <c r="C227" s="37" t="s">
        <v>183</v>
      </c>
      <c r="D227" s="37" t="s">
        <v>36</v>
      </c>
      <c r="E227" s="37"/>
      <c r="F227" s="38">
        <f>F228</f>
        <v>5000</v>
      </c>
      <c r="L227" s="15"/>
      <c r="M227" s="14"/>
    </row>
    <row r="228" spans="1:13" ht="12.75">
      <c r="A228" s="26" t="s">
        <v>337</v>
      </c>
      <c r="B228" s="40" t="s">
        <v>288</v>
      </c>
      <c r="C228" s="37" t="s">
        <v>183</v>
      </c>
      <c r="D228" s="37" t="s">
        <v>36</v>
      </c>
      <c r="E228" s="37" t="s">
        <v>137</v>
      </c>
      <c r="F228" s="38">
        <f>F229</f>
        <v>5000</v>
      </c>
      <c r="L228" s="15"/>
      <c r="M228" s="14"/>
    </row>
    <row r="229" spans="1:13" ht="12.75">
      <c r="A229" s="26" t="s">
        <v>338</v>
      </c>
      <c r="B229" s="59" t="s">
        <v>176</v>
      </c>
      <c r="C229" s="37" t="s">
        <v>183</v>
      </c>
      <c r="D229" s="37" t="s">
        <v>36</v>
      </c>
      <c r="E229" s="37" t="s">
        <v>174</v>
      </c>
      <c r="F229" s="38">
        <v>5000</v>
      </c>
      <c r="L229" s="15"/>
      <c r="M229" s="14"/>
    </row>
    <row r="230" spans="1:13" ht="16.5" customHeight="1">
      <c r="A230" s="26" t="s">
        <v>339</v>
      </c>
      <c r="B230" s="43" t="s">
        <v>167</v>
      </c>
      <c r="C230" s="37" t="s">
        <v>183</v>
      </c>
      <c r="D230" s="37" t="s">
        <v>168</v>
      </c>
      <c r="E230" s="37"/>
      <c r="F230" s="38">
        <f>F231</f>
        <v>3400</v>
      </c>
      <c r="L230" s="15"/>
      <c r="M230" s="14"/>
    </row>
    <row r="231" spans="1:13" ht="17.25" customHeight="1">
      <c r="A231" s="26" t="s">
        <v>340</v>
      </c>
      <c r="B231" s="40" t="s">
        <v>170</v>
      </c>
      <c r="C231" s="37" t="s">
        <v>183</v>
      </c>
      <c r="D231" s="37" t="s">
        <v>171</v>
      </c>
      <c r="E231" s="37"/>
      <c r="F231" s="38">
        <f>F232</f>
        <v>3400</v>
      </c>
      <c r="L231" s="15"/>
      <c r="M231" s="14"/>
    </row>
    <row r="232" spans="1:13" ht="13.5" customHeight="1">
      <c r="A232" s="26" t="s">
        <v>341</v>
      </c>
      <c r="B232" s="40" t="s">
        <v>288</v>
      </c>
      <c r="C232" s="37" t="s">
        <v>183</v>
      </c>
      <c r="D232" s="37" t="s">
        <v>171</v>
      </c>
      <c r="E232" s="37" t="s">
        <v>137</v>
      </c>
      <c r="F232" s="38">
        <f>F233</f>
        <v>3400</v>
      </c>
      <c r="L232" s="15"/>
      <c r="M232" s="14"/>
    </row>
    <row r="233" spans="1:13" ht="13.5" customHeight="1">
      <c r="A233" s="26" t="s">
        <v>342</v>
      </c>
      <c r="B233" s="59" t="s">
        <v>176</v>
      </c>
      <c r="C233" s="37" t="s">
        <v>183</v>
      </c>
      <c r="D233" s="37" t="s">
        <v>171</v>
      </c>
      <c r="E233" s="37" t="s">
        <v>174</v>
      </c>
      <c r="F233" s="38">
        <v>3400</v>
      </c>
      <c r="L233" s="15"/>
      <c r="M233" s="14"/>
    </row>
    <row r="234" spans="1:13" ht="39.75" customHeight="1">
      <c r="A234" s="26" t="s">
        <v>343</v>
      </c>
      <c r="B234" s="40" t="s">
        <v>296</v>
      </c>
      <c r="C234" s="37" t="s">
        <v>179</v>
      </c>
      <c r="D234" s="37"/>
      <c r="E234" s="37"/>
      <c r="F234" s="38">
        <f>F235</f>
        <v>3700</v>
      </c>
      <c r="L234" s="15"/>
      <c r="M234" s="14"/>
    </row>
    <row r="235" spans="1:13" ht="22.5" customHeight="1">
      <c r="A235" s="26" t="s">
        <v>373</v>
      </c>
      <c r="B235" s="40" t="s">
        <v>32</v>
      </c>
      <c r="C235" s="37" t="s">
        <v>179</v>
      </c>
      <c r="D235" s="37" t="s">
        <v>35</v>
      </c>
      <c r="E235" s="37"/>
      <c r="F235" s="38">
        <f>F236</f>
        <v>3700</v>
      </c>
      <c r="L235" s="15"/>
      <c r="M235" s="14"/>
    </row>
    <row r="236" spans="1:13" s="17" customFormat="1" ht="25.5">
      <c r="A236" s="26" t="s">
        <v>344</v>
      </c>
      <c r="B236" s="40" t="s">
        <v>33</v>
      </c>
      <c r="C236" s="37" t="s">
        <v>179</v>
      </c>
      <c r="D236" s="37" t="s">
        <v>36</v>
      </c>
      <c r="E236" s="37"/>
      <c r="F236" s="38">
        <f>F237</f>
        <v>3700</v>
      </c>
      <c r="L236" s="19"/>
      <c r="M236" s="20"/>
    </row>
    <row r="237" spans="1:13" ht="12.75">
      <c r="A237" s="26" t="s">
        <v>345</v>
      </c>
      <c r="B237" s="40" t="s">
        <v>288</v>
      </c>
      <c r="C237" s="37" t="s">
        <v>179</v>
      </c>
      <c r="D237" s="37" t="s">
        <v>36</v>
      </c>
      <c r="E237" s="37" t="s">
        <v>137</v>
      </c>
      <c r="F237" s="38">
        <f>F238</f>
        <v>3700</v>
      </c>
      <c r="L237" s="15"/>
      <c r="M237" s="14"/>
    </row>
    <row r="238" spans="1:13" ht="12.75">
      <c r="A238" s="26" t="s">
        <v>346</v>
      </c>
      <c r="B238" s="59" t="s">
        <v>176</v>
      </c>
      <c r="C238" s="37" t="s">
        <v>179</v>
      </c>
      <c r="D238" s="37" t="s">
        <v>36</v>
      </c>
      <c r="E238" s="37" t="s">
        <v>174</v>
      </c>
      <c r="F238" s="38">
        <v>3700</v>
      </c>
      <c r="L238" s="15"/>
      <c r="M238" s="14"/>
    </row>
    <row r="239" spans="1:13" ht="26.25" customHeight="1">
      <c r="A239" s="26" t="s">
        <v>347</v>
      </c>
      <c r="B239" s="40" t="s">
        <v>189</v>
      </c>
      <c r="C239" s="37" t="s">
        <v>297</v>
      </c>
      <c r="D239" s="70"/>
      <c r="E239" s="37"/>
      <c r="F239" s="38">
        <f>F240+F245</f>
        <v>64312.83</v>
      </c>
      <c r="L239" s="16"/>
      <c r="M239" s="14"/>
    </row>
    <row r="240" spans="1:13" s="24" customFormat="1" ht="38.25">
      <c r="A240" s="26" t="s">
        <v>348</v>
      </c>
      <c r="B240" s="43" t="s">
        <v>210</v>
      </c>
      <c r="C240" s="37" t="s">
        <v>297</v>
      </c>
      <c r="D240" s="37" t="s">
        <v>3</v>
      </c>
      <c r="E240" s="37"/>
      <c r="F240" s="38">
        <f>F241</f>
        <v>59268.41</v>
      </c>
      <c r="L240" s="29"/>
      <c r="M240" s="30"/>
    </row>
    <row r="241" spans="1:12" ht="12" customHeight="1">
      <c r="A241" s="26" t="s">
        <v>356</v>
      </c>
      <c r="B241" s="43" t="s">
        <v>31</v>
      </c>
      <c r="C241" s="37" t="s">
        <v>297</v>
      </c>
      <c r="D241" s="37" t="s">
        <v>13</v>
      </c>
      <c r="E241" s="37"/>
      <c r="F241" s="38">
        <f>F243</f>
        <v>59268.41</v>
      </c>
      <c r="L241" s="2"/>
    </row>
    <row r="242" spans="1:12" ht="12.75" customHeight="1" hidden="1">
      <c r="A242" s="26" t="s">
        <v>357</v>
      </c>
      <c r="B242" s="40"/>
      <c r="C242" s="37" t="s">
        <v>297</v>
      </c>
      <c r="D242" s="37" t="s">
        <v>13</v>
      </c>
      <c r="E242" s="37"/>
      <c r="F242" s="38"/>
      <c r="L242" s="2"/>
    </row>
    <row r="243" spans="1:12" ht="12.75">
      <c r="A243" s="26" t="s">
        <v>358</v>
      </c>
      <c r="B243" s="59" t="s">
        <v>298</v>
      </c>
      <c r="C243" s="37" t="s">
        <v>297</v>
      </c>
      <c r="D243" s="37" t="s">
        <v>13</v>
      </c>
      <c r="E243" s="37" t="s">
        <v>187</v>
      </c>
      <c r="F243" s="38">
        <f>F244</f>
        <v>59268.41</v>
      </c>
      <c r="L243" s="2"/>
    </row>
    <row r="244" spans="1:12" ht="12.75">
      <c r="A244" s="26" t="s">
        <v>359</v>
      </c>
      <c r="B244" s="59" t="s">
        <v>192</v>
      </c>
      <c r="C244" s="37" t="s">
        <v>297</v>
      </c>
      <c r="D244" s="37" t="s">
        <v>13</v>
      </c>
      <c r="E244" s="37" t="s">
        <v>190</v>
      </c>
      <c r="F244" s="38">
        <v>59268.41</v>
      </c>
      <c r="L244" s="2"/>
    </row>
    <row r="245" spans="1:12" ht="12.75">
      <c r="A245" s="26" t="s">
        <v>374</v>
      </c>
      <c r="B245" s="40" t="s">
        <v>32</v>
      </c>
      <c r="C245" s="37" t="s">
        <v>297</v>
      </c>
      <c r="D245" s="37" t="s">
        <v>35</v>
      </c>
      <c r="E245" s="37"/>
      <c r="F245" s="38">
        <v>5044.42</v>
      </c>
      <c r="L245" s="2"/>
    </row>
    <row r="246" spans="1:12" s="17" customFormat="1" ht="25.5">
      <c r="A246" s="26" t="s">
        <v>375</v>
      </c>
      <c r="B246" s="40" t="s">
        <v>33</v>
      </c>
      <c r="C246" s="37" t="s">
        <v>297</v>
      </c>
      <c r="D246" s="37" t="s">
        <v>35</v>
      </c>
      <c r="E246" s="37"/>
      <c r="F246" s="38">
        <f>F247</f>
        <v>14157.25</v>
      </c>
      <c r="L246" s="21"/>
    </row>
    <row r="247" spans="1:12" ht="15.75" customHeight="1">
      <c r="A247" s="26" t="s">
        <v>376</v>
      </c>
      <c r="B247" s="71" t="s">
        <v>298</v>
      </c>
      <c r="C247" s="37" t="s">
        <v>297</v>
      </c>
      <c r="D247" s="37" t="s">
        <v>36</v>
      </c>
      <c r="E247" s="37" t="s">
        <v>187</v>
      </c>
      <c r="F247" s="38">
        <f>F248</f>
        <v>14157.25</v>
      </c>
      <c r="L247" s="2"/>
    </row>
    <row r="248" spans="1:12" ht="12.75">
      <c r="A248" s="26" t="s">
        <v>377</v>
      </c>
      <c r="B248" s="71" t="s">
        <v>192</v>
      </c>
      <c r="C248" s="37" t="s">
        <v>297</v>
      </c>
      <c r="D248" s="37" t="s">
        <v>36</v>
      </c>
      <c r="E248" s="37" t="s">
        <v>190</v>
      </c>
      <c r="F248" s="38">
        <v>14157.25</v>
      </c>
      <c r="L248" s="2"/>
    </row>
    <row r="249" spans="1:12" ht="12.75" customHeight="1" hidden="1">
      <c r="A249" s="26" t="s">
        <v>378</v>
      </c>
      <c r="B249" s="40"/>
      <c r="C249" s="37" t="s">
        <v>297</v>
      </c>
      <c r="D249" s="37"/>
      <c r="E249" s="37"/>
      <c r="F249" s="38"/>
      <c r="L249" s="2"/>
    </row>
    <row r="250" spans="1:12" ht="29.25" customHeight="1">
      <c r="A250" s="26" t="s">
        <v>35</v>
      </c>
      <c r="B250" s="40" t="s">
        <v>114</v>
      </c>
      <c r="C250" s="55" t="s">
        <v>115</v>
      </c>
      <c r="D250" s="37"/>
      <c r="E250" s="37"/>
      <c r="F250" s="38">
        <f>F251</f>
        <v>31000</v>
      </c>
      <c r="L250" s="2"/>
    </row>
    <row r="251" spans="1:12" ht="12.75">
      <c r="A251" s="26" t="s">
        <v>379</v>
      </c>
      <c r="B251" s="72" t="s">
        <v>300</v>
      </c>
      <c r="C251" s="37" t="s">
        <v>115</v>
      </c>
      <c r="D251" s="37" t="s">
        <v>299</v>
      </c>
      <c r="E251" s="37"/>
      <c r="F251" s="38">
        <f>F252</f>
        <v>31000</v>
      </c>
      <c r="L251" s="2"/>
    </row>
    <row r="252" spans="1:12" ht="12.75">
      <c r="A252" s="26" t="s">
        <v>380</v>
      </c>
      <c r="B252" s="73" t="s">
        <v>301</v>
      </c>
      <c r="C252" s="37" t="s">
        <v>115</v>
      </c>
      <c r="D252" s="37" t="s">
        <v>116</v>
      </c>
      <c r="E252" s="37"/>
      <c r="F252" s="38">
        <f>F253</f>
        <v>31000</v>
      </c>
      <c r="L252" s="2"/>
    </row>
    <row r="253" spans="1:12" ht="12.75">
      <c r="A253" s="26" t="s">
        <v>381</v>
      </c>
      <c r="B253" s="71" t="s">
        <v>303</v>
      </c>
      <c r="C253" s="37" t="s">
        <v>115</v>
      </c>
      <c r="D253" s="37" t="s">
        <v>116</v>
      </c>
      <c r="E253" s="37" t="s">
        <v>302</v>
      </c>
      <c r="F253" s="38">
        <f>F254</f>
        <v>31000</v>
      </c>
      <c r="L253" s="2"/>
    </row>
    <row r="254" spans="1:12" ht="15.75" customHeight="1">
      <c r="A254" s="26" t="s">
        <v>382</v>
      </c>
      <c r="B254" s="71" t="s">
        <v>304</v>
      </c>
      <c r="C254" s="37" t="s">
        <v>115</v>
      </c>
      <c r="D254" s="37" t="s">
        <v>116</v>
      </c>
      <c r="E254" s="37" t="s">
        <v>119</v>
      </c>
      <c r="F254" s="38">
        <v>31000</v>
      </c>
      <c r="L254" s="2"/>
    </row>
    <row r="255" spans="1:12" ht="39.75" customHeight="1">
      <c r="A255" s="26" t="s">
        <v>383</v>
      </c>
      <c r="B255" s="69" t="s">
        <v>305</v>
      </c>
      <c r="C255" s="74">
        <v>9020000320</v>
      </c>
      <c r="D255" s="37"/>
      <c r="E255" s="37"/>
      <c r="F255" s="38">
        <f>F256</f>
        <v>10894.8</v>
      </c>
      <c r="L255" s="2"/>
    </row>
    <row r="256" spans="1:12" s="17" customFormat="1" ht="13.5" customHeight="1">
      <c r="A256" s="26" t="s">
        <v>384</v>
      </c>
      <c r="B256" s="43" t="s">
        <v>286</v>
      </c>
      <c r="C256" s="37" t="s">
        <v>113</v>
      </c>
      <c r="D256" s="37" t="s">
        <v>17</v>
      </c>
      <c r="E256" s="37"/>
      <c r="F256" s="38">
        <f>F257</f>
        <v>10894.8</v>
      </c>
      <c r="L256" s="21"/>
    </row>
    <row r="257" spans="1:12" ht="12.75">
      <c r="A257" s="26" t="s">
        <v>385</v>
      </c>
      <c r="B257" s="43" t="s">
        <v>287</v>
      </c>
      <c r="C257" s="37" t="s">
        <v>113</v>
      </c>
      <c r="D257" s="37" t="s">
        <v>4</v>
      </c>
      <c r="E257" s="37"/>
      <c r="F257" s="38">
        <f>F259</f>
        <v>10894.8</v>
      </c>
      <c r="L257" s="2"/>
    </row>
    <row r="258" spans="1:12" ht="12.75" hidden="1">
      <c r="A258" s="26" t="s">
        <v>386</v>
      </c>
      <c r="B258" s="42"/>
      <c r="C258" s="37" t="s">
        <v>113</v>
      </c>
      <c r="D258" s="37"/>
      <c r="E258" s="37"/>
      <c r="F258" s="38"/>
      <c r="L258" s="2"/>
    </row>
    <row r="259" spans="1:12" ht="25.5">
      <c r="A259" s="26" t="s">
        <v>387</v>
      </c>
      <c r="B259" s="58" t="s">
        <v>306</v>
      </c>
      <c r="C259" s="37" t="s">
        <v>113</v>
      </c>
      <c r="D259" s="37" t="s">
        <v>4</v>
      </c>
      <c r="E259" s="37" t="s">
        <v>28</v>
      </c>
      <c r="F259" s="38">
        <f>F260</f>
        <v>10894.8</v>
      </c>
      <c r="L259" s="2"/>
    </row>
    <row r="260" spans="1:12" ht="16.5" customHeight="1">
      <c r="A260" s="26" t="s">
        <v>388</v>
      </c>
      <c r="B260" s="71" t="s">
        <v>307</v>
      </c>
      <c r="C260" s="37" t="s">
        <v>113</v>
      </c>
      <c r="D260" s="26" t="s">
        <v>4</v>
      </c>
      <c r="E260" s="26" t="s">
        <v>41</v>
      </c>
      <c r="F260" s="36">
        <v>10894.8</v>
      </c>
      <c r="L260" s="2"/>
    </row>
    <row r="261" spans="1:12" ht="12" customHeight="1" hidden="1">
      <c r="A261" s="26" t="s">
        <v>389</v>
      </c>
      <c r="B261" s="43"/>
      <c r="C261" s="37"/>
      <c r="D261" s="26"/>
      <c r="E261" s="26"/>
      <c r="F261" s="36"/>
      <c r="L261" s="2"/>
    </row>
    <row r="262" spans="1:12" ht="52.5" customHeight="1">
      <c r="A262" s="26" t="s">
        <v>390</v>
      </c>
      <c r="B262" s="63" t="s">
        <v>371</v>
      </c>
      <c r="C262" s="37" t="s">
        <v>372</v>
      </c>
      <c r="D262" s="26"/>
      <c r="E262" s="26"/>
      <c r="F262" s="36">
        <f>F263</f>
        <v>5625.08</v>
      </c>
      <c r="L262" s="2"/>
    </row>
    <row r="263" spans="1:12" ht="12" customHeight="1">
      <c r="A263" s="26" t="s">
        <v>391</v>
      </c>
      <c r="B263" s="43" t="s">
        <v>210</v>
      </c>
      <c r="C263" s="37" t="s">
        <v>372</v>
      </c>
      <c r="D263" s="37" t="s">
        <v>3</v>
      </c>
      <c r="E263" s="37"/>
      <c r="F263" s="36">
        <f>F265</f>
        <v>5625.08</v>
      </c>
      <c r="L263" s="2"/>
    </row>
    <row r="264" spans="1:12" ht="12" customHeight="1">
      <c r="A264" s="26" t="s">
        <v>392</v>
      </c>
      <c r="B264" s="43" t="s">
        <v>31</v>
      </c>
      <c r="C264" s="37" t="s">
        <v>372</v>
      </c>
      <c r="D264" s="37" t="s">
        <v>13</v>
      </c>
      <c r="E264" s="37"/>
      <c r="F264" s="36">
        <f>F266</f>
        <v>5625.08</v>
      </c>
      <c r="L264" s="2"/>
    </row>
    <row r="265" spans="1:12" ht="12" customHeight="1">
      <c r="A265" s="26" t="s">
        <v>393</v>
      </c>
      <c r="B265" s="40" t="s">
        <v>288</v>
      </c>
      <c r="C265" s="37" t="s">
        <v>372</v>
      </c>
      <c r="D265" s="37" t="s">
        <v>13</v>
      </c>
      <c r="E265" s="37" t="s">
        <v>137</v>
      </c>
      <c r="F265" s="36">
        <v>5625.08</v>
      </c>
      <c r="L265" s="2"/>
    </row>
    <row r="266" spans="1:12" ht="12" customHeight="1">
      <c r="A266" s="26" t="s">
        <v>394</v>
      </c>
      <c r="B266" s="41" t="s">
        <v>294</v>
      </c>
      <c r="C266" s="37" t="s">
        <v>372</v>
      </c>
      <c r="D266" s="37" t="s">
        <v>13</v>
      </c>
      <c r="E266" s="37" t="s">
        <v>156</v>
      </c>
      <c r="F266" s="36">
        <v>5625.08</v>
      </c>
      <c r="L266" s="2"/>
    </row>
    <row r="267" spans="1:6" s="31" customFormat="1" ht="18">
      <c r="A267" s="44"/>
      <c r="B267" s="64" t="s">
        <v>308</v>
      </c>
      <c r="C267" s="75"/>
      <c r="D267" s="75"/>
      <c r="E267" s="75"/>
      <c r="F267" s="38">
        <f>F187+F139+F16</f>
        <v>12440569.27</v>
      </c>
    </row>
    <row r="270" spans="2:5" ht="12.75">
      <c r="B270" s="4"/>
      <c r="C270" s="4"/>
      <c r="D270" s="4"/>
      <c r="E270" s="4"/>
    </row>
    <row r="271" spans="2:5" ht="12.75">
      <c r="B271" s="4"/>
      <c r="C271" s="4"/>
      <c r="D271" s="4"/>
      <c r="E271" s="4"/>
    </row>
    <row r="272" spans="2:5" ht="12.75">
      <c r="B272" s="4"/>
      <c r="C272" s="4"/>
      <c r="D272" s="4"/>
      <c r="E272" s="4"/>
    </row>
    <row r="273" spans="2:5" ht="12.75">
      <c r="B273" s="4"/>
      <c r="C273" s="4"/>
      <c r="D273" s="4"/>
      <c r="E273" s="4"/>
    </row>
  </sheetData>
  <sheetProtection/>
  <mergeCells count="1">
    <mergeCell ref="A12:F12"/>
  </mergeCells>
  <printOptions/>
  <pageMargins left="0.7480314960629921" right="0.1968503937007874" top="0.3937007874015748" bottom="0.1968503937007874" header="0.31496062992125984" footer="0.35433070866141736"/>
  <pageSetup firstPageNumber="758" useFirstPageNumber="1" horizontalDpi="600" verticalDpi="600" orientation="portrait" paperSize="9" scale="6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2017-10-18T03:02:33Z</cp:lastPrinted>
  <dcterms:created xsi:type="dcterms:W3CDTF">2007-10-11T12:08:51Z</dcterms:created>
  <dcterms:modified xsi:type="dcterms:W3CDTF">2017-10-18T03:04:53Z</dcterms:modified>
  <cp:category/>
  <cp:version/>
  <cp:contentType/>
  <cp:contentStatus/>
</cp:coreProperties>
</file>