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0920" activeTab="0"/>
  </bookViews>
  <sheets>
    <sheet name="Лист1" sheetId="1" r:id="rId1"/>
  </sheets>
  <definedNames>
    <definedName name="_xlnm.Print_Titles" localSheetId="0">'Лист1'!$12:$13</definedName>
    <definedName name="_xlnm.Print_Area" localSheetId="0">'Лист1'!$A$1:$F$198</definedName>
  </definedNames>
  <calcPr fullCalcOnLoad="1"/>
</workbook>
</file>

<file path=xl/sharedStrings.xml><?xml version="1.0" encoding="utf-8"?>
<sst xmlns="http://schemas.openxmlformats.org/spreadsheetml/2006/main" count="589" uniqueCount="165">
  <si>
    <t>Другие вопросы в области национальной безопасности и правоохранительной деятельности</t>
  </si>
  <si>
    <t>НАЦИОНАЛЬНАЯ ЭКОНОМИКА</t>
  </si>
  <si>
    <t>0500</t>
  </si>
  <si>
    <t>100</t>
  </si>
  <si>
    <t>540</t>
  </si>
  <si>
    <t>Предоставление субсидий бюджетным, автономным учреждениям и иным некоммерческим организациям</t>
  </si>
  <si>
    <t>Вид расходов</t>
  </si>
  <si>
    <t>0409</t>
  </si>
  <si>
    <t>Раздел, подраздел</t>
  </si>
  <si>
    <t>Благоустройство</t>
  </si>
  <si>
    <t>0503</t>
  </si>
  <si>
    <t>0400</t>
  </si>
  <si>
    <t>120</t>
  </si>
  <si>
    <t>Культура</t>
  </si>
  <si>
    <t>0801</t>
  </si>
  <si>
    <t>500</t>
  </si>
  <si>
    <t>Дорожное хозяйство (дорожные фонды)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</si>
  <si>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</si>
  <si>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</si>
  <si>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</si>
  <si>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</si>
  <si>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</si>
  <si>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</si>
  <si>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</si>
  <si>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1400</t>
  </si>
  <si>
    <t>ЖИЛИЩНО-КОММУНАЛЬНОЕ ХОЗЯЙСТВО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</si>
  <si>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</si>
  <si>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</si>
  <si>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</si>
  <si>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</si>
  <si>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</si>
  <si>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200</t>
  </si>
  <si>
    <t>240</t>
  </si>
  <si>
    <t>244</t>
  </si>
  <si>
    <t xml:space="preserve"> </t>
  </si>
  <si>
    <t>0310</t>
  </si>
  <si>
    <t>Содержание , ремонт и оформление внутрипоселковых дорог в границах поселения"</t>
  </si>
  <si>
    <t>1403</t>
  </si>
  <si>
    <t>Национальная безопасность и правоохранительная деятельность</t>
  </si>
  <si>
    <t>Обеспечение пожарной безопасности</t>
  </si>
  <si>
    <t>0510000050</t>
  </si>
  <si>
    <t>0520000000</t>
  </si>
  <si>
    <t>0520005160</t>
  </si>
  <si>
    <t>0530000000</t>
  </si>
  <si>
    <t>0530005070</t>
  </si>
  <si>
    <t>0540005040</t>
  </si>
  <si>
    <t>0540005050</t>
  </si>
  <si>
    <t>0550000000</t>
  </si>
  <si>
    <t>0550005150</t>
  </si>
  <si>
    <t>0550005140</t>
  </si>
  <si>
    <t>0560000000</t>
  </si>
  <si>
    <t>0560005160</t>
  </si>
  <si>
    <t>Приобретение  светильников и расходных материалов</t>
  </si>
  <si>
    <t>0560005170</t>
  </si>
  <si>
    <t>0820008020</t>
  </si>
  <si>
    <t>9020000320</t>
  </si>
  <si>
    <t>Доплаты к пенсиям, дополнительное пенсионное обеспечение по управлению Моторского сельсовета в рамках непрограммных расходов органов местного самоуправления</t>
  </si>
  <si>
    <t>9020000240</t>
  </si>
  <si>
    <t>310</t>
  </si>
  <si>
    <t>1001</t>
  </si>
  <si>
    <t>0800</t>
  </si>
  <si>
    <t>0550005160</t>
  </si>
  <si>
    <t>0510000060</t>
  </si>
  <si>
    <t>0510075080</t>
  </si>
  <si>
    <t>05100S5080</t>
  </si>
  <si>
    <t>Субсидии бюджетам поселений Каратузского района на частичное финансирование (возмещение) расходов на обеспечение первичных мер пожарной безопасности</t>
  </si>
  <si>
    <t>0530074120</t>
  </si>
  <si>
    <t>Софинансирование субсидии бюджетам поселений Каратузского района на частичное финансирование (возмещение) расходов на обеспечение первичных мер пожарной безопасности</t>
  </si>
  <si>
    <t>05300S4120</t>
  </si>
  <si>
    <t>Функционирование высшего должностного лица субъекта Российской  Федерации и муниципального образования</t>
  </si>
  <si>
    <t>9000000000</t>
  </si>
  <si>
    <t>0100</t>
  </si>
  <si>
    <t>Непрограммные расходы органов местного самоуправления</t>
  </si>
  <si>
    <t>0102</t>
  </si>
  <si>
    <t>Глава муниципального образования в рамках непрограммных расходов органов местного самоуправления</t>
  </si>
  <si>
    <t>0103</t>
  </si>
  <si>
    <t>9010000210</t>
  </si>
  <si>
    <t>Председатель представительного органа муниципального образования в рамках непрограммных расходов органов местного самоуправления</t>
  </si>
  <si>
    <t>Функционирование Депутатов  представительного органа муниципального образования</t>
  </si>
  <si>
    <t>9010000220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</si>
  <si>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</si>
  <si>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</si>
  <si>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9020000000</t>
  </si>
  <si>
    <t>9020000210</t>
  </si>
  <si>
    <t>Иные межбюджетные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</si>
  <si>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</si>
  <si>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</si>
  <si>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</si>
  <si>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</si>
  <si>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0113</t>
  </si>
  <si>
    <t>Другие общегосударственные вопросы</t>
  </si>
  <si>
    <t>9020075140</t>
  </si>
  <si>
    <t>9020000300</t>
  </si>
  <si>
    <t>0200</t>
  </si>
  <si>
    <t>Осуществление первичного воинского учета на территриях, где отсутствуют военные комиссариаты в рамках непрограммных расходов органов местного самоуправления</t>
  </si>
  <si>
    <t>0203</t>
  </si>
  <si>
    <t>Мобилизационная и вневойсковая подготовка</t>
  </si>
  <si>
    <t>Резервный фонд администрации Моторского сельсовета в рамках  непрограммных мероприятий расходов  органов местного самоуправления</t>
  </si>
  <si>
    <t>0111</t>
  </si>
  <si>
    <t>9020000250</t>
  </si>
  <si>
    <t>Резервные средства</t>
  </si>
  <si>
    <t>870</t>
  </si>
  <si>
    <t>0500000000</t>
  </si>
  <si>
    <t>0510000000</t>
  </si>
  <si>
    <t xml:space="preserve">Подпрограмма 1 "Содержание автомобильных  дорог в границах поселения" </t>
  </si>
  <si>
    <t xml:space="preserve">муниципальная программа  «Обеспечение населения необходимыми социальными услугами и формирования комфортных условий жизни населения МО «Моторский сельсовет» на 2014 - 2019 годы
</t>
  </si>
  <si>
    <t>Обеспечение наглядной агитацией учреждений социальной сферы</t>
  </si>
  <si>
    <t>0314</t>
  </si>
  <si>
    <t>0300</t>
  </si>
  <si>
    <t>Подпрограмма  2 "Предупреждение и ликвидация последствий чрезвычайных  ситуаций в границах поселения,профилактика терроризма"</t>
  </si>
  <si>
    <t>Материальное стимулирование работы добровольных пожарных за участие в профилактике и тушении пожаров</t>
  </si>
  <si>
    <t>Расходы на выпрлаты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</si>
  <si>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4 " Организация ритуальных услуг и сдержание мест захоронения"</t>
  </si>
  <si>
    <t>0540000000</t>
  </si>
  <si>
    <t>Заключение договора  со специализированной организацией осуществляющей поднятие и транспортировку тел умерших</t>
  </si>
  <si>
    <t>Ремонт и содержание кладбища</t>
  </si>
  <si>
    <t>Подпрограмма 5 "Организация благоустройства территории поселения"</t>
  </si>
  <si>
    <t>Содержание объектов благоустройства</t>
  </si>
  <si>
    <t>Обеспечение реализации программы</t>
  </si>
  <si>
    <t>Расходы на выплаты наемному персоналу</t>
  </si>
  <si>
    <t>Подпрограмма  6 "Организация уличного освещения"</t>
  </si>
  <si>
    <t>Оплата услуг энергосберегающей организации</t>
  </si>
  <si>
    <t>Подпрограмма  3 "Обеспечение первичных мер пожарной безопасности в МО "Моторский сельсовет"</t>
  </si>
  <si>
    <t xml:space="preserve">Культура, кинематография </t>
  </si>
  <si>
    <t xml:space="preserve">Межбюджетные трансферты </t>
  </si>
  <si>
    <t xml:space="preserve">Иные межбюджетные трансферты </t>
  </si>
  <si>
    <t>Общегосударственные вопросы</t>
  </si>
  <si>
    <t xml:space="preserve"> Председатель Представительного органа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</si>
  <si>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</si>
  <si>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9020000200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</si>
  <si>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</si>
  <si>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  в рамках непрограммных расходов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</si>
  <si>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</si>
  <si>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обитания в рамках непрограммных расходов органов местного самоуправления</t>
  </si>
  <si>
    <t>Осуществление государственныцх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</si>
  <si>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9020051180</t>
  </si>
  <si>
    <t>Национальная оборона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</si>
  <si>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</si>
  <si>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</si>
  <si>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</si>
  <si>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1000</t>
  </si>
  <si>
    <t>Социальная политика</t>
  </si>
  <si>
    <t>Пенсионное обеспечение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</si>
  <si>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</si>
  <si>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</si>
  <si>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</si>
  <si>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ВСЕГО</t>
  </si>
  <si>
    <t>Расходы за счет субсидии бюджетам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труда)в рамкахподпрограммы 5 "Организация благоустройства территории поселения" муниципальной программы  «Обеспечение населения необходимыми социальными услугами и формирования комфортных условий жизни населения МО «Моторский сельсовет» на 2014 - 2019 годы</t>
  </si>
  <si>
    <t>0550010210</t>
  </si>
  <si>
    <t>Оформление  внутрипоселковых дорог в муниципальную собственность</t>
  </si>
  <si>
    <t>0510000030</t>
  </si>
  <si>
    <t>Софинансирование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</si>
  <si>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Субсидия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</si>
  <si>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 xml:space="preserve">Обеспечение работы системы уличного освещения в МО "Моторский сельсовет" в рамках подпрограммы "Организация уличного освещения" муниципальной программы «Обеспечение населения необходимыми социальными услугами и формирования комфортных условий жизни населения МО «Моторский сельсовет» </t>
  </si>
  <si>
    <t>0560005180</t>
  </si>
  <si>
    <t>рублей</t>
  </si>
  <si>
    <t>Сумма на          2019 год</t>
  </si>
  <si>
    <t xml:space="preserve">«О бюджете Моторского сельсовета на 2018 год </t>
  </si>
  <si>
    <t>и плановый период 2019-2020 годов»</t>
  </si>
  <si>
    <t>Сумма на          2020 год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</si>
  <si>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Моторского сельсовета на 2019-2020 год </t>
  </si>
  <si>
    <t>Условно утверждаемые расходы</t>
  </si>
  <si>
    <t>Приложение 9</t>
  </si>
  <si>
    <t xml:space="preserve">к решению Моторского сельского </t>
  </si>
  <si>
    <t>Совета депутатов от 25.12.2017 №16-85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</si>
</sst>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sz val="14"/>
      <name val="Arial Cyr"/>
      <family val="0"/>
    </font>
    <font>
      <b/>
      <i/>
      <sz val="9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545454"/>
      <name val="Times New Roman"/>
      <family val="1"/>
    </font>
    <font>
      <sz val="10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Alignment="1" quotePrefix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wrapText="1"/>
    </xf>
    <xf numFmtId="172" fontId="8" fillId="0" borderId="0" xfId="0" applyNumberFormat="1" applyFont="1" applyBorder="1" applyAlignment="1">
      <alignment wrapText="1"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quotePrefix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3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4" fontId="2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/>
    </xf>
    <xf numFmtId="0" fontId="54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54" fillId="33" borderId="0" xfId="0" applyFont="1" applyFill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4" fontId="1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vertical="top" wrapText="1"/>
    </xf>
    <xf numFmtId="0" fontId="12" fillId="33" borderId="11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12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/>
    </xf>
    <xf numFmtId="0" fontId="54" fillId="33" borderId="10" xfId="0" applyFont="1" applyFill="1" applyBorder="1" applyAlignment="1">
      <alignment wrapText="1"/>
    </xf>
    <xf numFmtId="0" fontId="54" fillId="33" borderId="0" xfId="0" applyFont="1" applyFill="1" applyAlignment="1">
      <alignment/>
    </xf>
    <xf numFmtId="0" fontId="5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vertical="top" wrapText="1"/>
    </xf>
    <xf numFmtId="0" fontId="2" fillId="33" borderId="11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 wrapText="1"/>
    </xf>
    <xf numFmtId="4" fontId="17" fillId="33" borderId="1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 horizontal="center"/>
    </xf>
    <xf numFmtId="0" fontId="54" fillId="33" borderId="10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/>
    </xf>
    <xf numFmtId="0" fontId="15" fillId="33" borderId="10" xfId="0" applyFont="1" applyFill="1" applyBorder="1" applyAlignment="1">
      <alignment wrapText="1"/>
    </xf>
    <xf numFmtId="49" fontId="15" fillId="33" borderId="10" xfId="0" applyNumberFormat="1" applyFont="1" applyFill="1" applyBorder="1" applyAlignment="1">
      <alignment horizontal="center" wrapText="1"/>
    </xf>
    <xf numFmtId="4" fontId="16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0" xfId="0" applyNumberFormat="1" applyFont="1" applyFill="1" applyAlignment="1">
      <alignment/>
    </xf>
    <xf numFmtId="4" fontId="14" fillId="33" borderId="13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view="pageBreakPreview" zoomScale="115" zoomScaleSheetLayoutView="115" zoomScalePageLayoutView="0" workbookViewId="0" topLeftCell="A1">
      <selection activeCell="A5" sqref="A5"/>
    </sheetView>
  </sheetViews>
  <sheetFormatPr defaultColWidth="9.00390625" defaultRowHeight="12.75"/>
  <cols>
    <col min="1" max="1" width="73.75390625" style="1" customWidth="1"/>
    <col min="2" max="2" width="13.25390625" style="2" customWidth="1"/>
    <col min="3" max="3" width="8.75390625" style="2" customWidth="1"/>
    <col min="4" max="4" width="9.125" style="2" customWidth="1"/>
    <col min="5" max="6" width="17.375" style="5" customWidth="1"/>
    <col min="7" max="16384" width="9.125" style="4" customWidth="1"/>
  </cols>
  <sheetData>
    <row r="1" ht="12.75">
      <c r="B1" s="29" t="s">
        <v>162</v>
      </c>
    </row>
    <row r="2" spans="2:6" ht="12.75">
      <c r="B2" s="11" t="s">
        <v>163</v>
      </c>
      <c r="E2" s="10"/>
      <c r="F2" s="10"/>
    </row>
    <row r="3" spans="1:6" ht="12.75">
      <c r="A3"/>
      <c r="B3" s="11" t="s">
        <v>164</v>
      </c>
      <c r="C3" s="11"/>
      <c r="D3" s="11"/>
      <c r="E3" s="11"/>
      <c r="F3" s="11"/>
    </row>
    <row r="4" spans="1:6" ht="12.75">
      <c r="A4"/>
      <c r="B4" s="11" t="s">
        <v>157</v>
      </c>
      <c r="C4" s="37"/>
      <c r="D4" s="37"/>
      <c r="E4" s="37"/>
      <c r="F4" s="37"/>
    </row>
    <row r="5" spans="1:6" ht="12.75">
      <c r="A5"/>
      <c r="B5" s="11" t="s">
        <v>158</v>
      </c>
      <c r="C5" s="37"/>
      <c r="D5" s="37"/>
      <c r="E5" s="37"/>
      <c r="F5" s="37"/>
    </row>
    <row r="6" spans="1:6" ht="12.75">
      <c r="A6"/>
      <c r="B6" s="11"/>
      <c r="C6" s="11"/>
      <c r="D6" s="11"/>
      <c r="E6" s="11"/>
      <c r="F6" s="11"/>
    </row>
    <row r="7" spans="1:6" ht="0.75" customHeight="1">
      <c r="A7"/>
      <c r="B7"/>
      <c r="C7"/>
      <c r="D7" s="16"/>
      <c r="E7"/>
      <c r="F7"/>
    </row>
    <row r="8" spans="1:6" ht="12.75" hidden="1">
      <c r="A8"/>
      <c r="B8"/>
      <c r="C8"/>
      <c r="D8" s="16"/>
      <c r="E8"/>
      <c r="F8"/>
    </row>
    <row r="9" spans="2:6" ht="12.75" hidden="1">
      <c r="B9" s="2" t="s">
        <v>34</v>
      </c>
      <c r="C9" s="7"/>
      <c r="D9" s="17"/>
      <c r="E9" s="7"/>
      <c r="F9" s="7"/>
    </row>
    <row r="10" spans="1:6" s="3" customFormat="1" ht="51" customHeight="1">
      <c r="A10" s="40" t="s">
        <v>160</v>
      </c>
      <c r="B10" s="40"/>
      <c r="C10" s="40"/>
      <c r="D10" s="40"/>
      <c r="E10" s="40"/>
      <c r="F10" s="40"/>
    </row>
    <row r="11" spans="5:6" ht="12.75">
      <c r="E11" s="6" t="s">
        <v>155</v>
      </c>
      <c r="F11" s="6" t="s">
        <v>155</v>
      </c>
    </row>
    <row r="12" spans="1:6" ht="39.75" customHeight="1">
      <c r="A12" s="8" t="s">
        <v>17</v>
      </c>
      <c r="B12" s="8" t="s">
        <v>18</v>
      </c>
      <c r="C12" s="8" t="s">
        <v>6</v>
      </c>
      <c r="D12" s="8" t="s">
        <v>8</v>
      </c>
      <c r="E12" s="9" t="s">
        <v>156</v>
      </c>
      <c r="F12" s="9" t="s">
        <v>159</v>
      </c>
    </row>
    <row r="13" spans="1:6" ht="12.75">
      <c r="A13" s="8" t="s">
        <v>19</v>
      </c>
      <c r="B13" s="8" t="s">
        <v>21</v>
      </c>
      <c r="C13" s="8" t="s">
        <v>22</v>
      </c>
      <c r="D13" s="8" t="s">
        <v>20</v>
      </c>
      <c r="E13" s="8" t="s">
        <v>23</v>
      </c>
      <c r="F13" s="8" t="s">
        <v>23</v>
      </c>
    </row>
    <row r="14" spans="1:6" s="15" customFormat="1" ht="42.75" customHeight="1">
      <c r="A14" s="41" t="s">
        <v>105</v>
      </c>
      <c r="B14" s="42" t="s">
        <v>102</v>
      </c>
      <c r="C14" s="42"/>
      <c r="D14" s="42"/>
      <c r="E14" s="43">
        <f>E15+E37+E43+E64+E75+E102</f>
        <v>1479322.98</v>
      </c>
      <c r="F14" s="43">
        <f>F15+F37+F43+F64+F75+F102</f>
        <v>1500522.98</v>
      </c>
    </row>
    <row r="15" spans="1:6" s="15" customFormat="1" ht="12.75">
      <c r="A15" s="41" t="s">
        <v>104</v>
      </c>
      <c r="B15" s="42" t="s">
        <v>103</v>
      </c>
      <c r="C15" s="42"/>
      <c r="D15" s="42"/>
      <c r="E15" s="43">
        <f>E24+E26+E32+E16</f>
        <v>217600</v>
      </c>
      <c r="F15" s="43">
        <f>F24+F26+F32+F16</f>
        <v>222800</v>
      </c>
    </row>
    <row r="16" spans="1:6" s="22" customFormat="1" ht="12.75" hidden="1">
      <c r="A16" s="44" t="s">
        <v>149</v>
      </c>
      <c r="B16" s="45" t="s">
        <v>150</v>
      </c>
      <c r="C16" s="46"/>
      <c r="D16" s="46"/>
      <c r="E16" s="43">
        <f>E20</f>
        <v>0</v>
      </c>
      <c r="F16" s="43">
        <f>F20</f>
        <v>0</v>
      </c>
    </row>
    <row r="17" spans="1:6" s="22" customFormat="1" ht="12.75" hidden="1">
      <c r="A17" s="34" t="s">
        <v>28</v>
      </c>
      <c r="B17" s="31" t="s">
        <v>62</v>
      </c>
      <c r="C17" s="31" t="s">
        <v>31</v>
      </c>
      <c r="D17" s="47"/>
      <c r="E17" s="30">
        <f aca="true" t="shared" si="0" ref="E17:F19">E18</f>
        <v>0</v>
      </c>
      <c r="F17" s="30">
        <f t="shared" si="0"/>
        <v>0</v>
      </c>
    </row>
    <row r="18" spans="1:6" s="22" customFormat="1" ht="25.5" hidden="1">
      <c r="A18" s="34" t="s">
        <v>29</v>
      </c>
      <c r="B18" s="31" t="s">
        <v>62</v>
      </c>
      <c r="C18" s="31" t="s">
        <v>32</v>
      </c>
      <c r="D18" s="47"/>
      <c r="E18" s="30">
        <f t="shared" si="0"/>
        <v>0</v>
      </c>
      <c r="F18" s="30">
        <f t="shared" si="0"/>
        <v>0</v>
      </c>
    </row>
    <row r="19" spans="1:6" s="22" customFormat="1" ht="12.75" hidden="1">
      <c r="A19" s="48" t="s">
        <v>1</v>
      </c>
      <c r="B19" s="31" t="s">
        <v>62</v>
      </c>
      <c r="C19" s="31" t="s">
        <v>32</v>
      </c>
      <c r="D19" s="49" t="s">
        <v>11</v>
      </c>
      <c r="E19" s="30">
        <f t="shared" si="0"/>
        <v>0</v>
      </c>
      <c r="F19" s="30">
        <f t="shared" si="0"/>
        <v>0</v>
      </c>
    </row>
    <row r="20" spans="1:6" s="22" customFormat="1" ht="12.75" hidden="1">
      <c r="A20" s="48" t="s">
        <v>16</v>
      </c>
      <c r="B20" s="31" t="s">
        <v>62</v>
      </c>
      <c r="C20" s="31" t="s">
        <v>32</v>
      </c>
      <c r="D20" s="49" t="s">
        <v>7</v>
      </c>
      <c r="E20" s="30">
        <v>0</v>
      </c>
      <c r="F20" s="30">
        <v>0</v>
      </c>
    </row>
    <row r="21" spans="1:6" s="22" customFormat="1" ht="12.75">
      <c r="A21" s="44" t="s">
        <v>36</v>
      </c>
      <c r="B21" s="45" t="s">
        <v>62</v>
      </c>
      <c r="C21" s="46"/>
      <c r="D21" s="46"/>
      <c r="E21" s="43">
        <f>E25</f>
        <v>217600</v>
      </c>
      <c r="F21" s="43">
        <f>F25</f>
        <v>222800</v>
      </c>
    </row>
    <row r="22" spans="1:6" s="21" customFormat="1" ht="12.75">
      <c r="A22" s="34" t="s">
        <v>28</v>
      </c>
      <c r="B22" s="31" t="s">
        <v>62</v>
      </c>
      <c r="C22" s="31" t="s">
        <v>31</v>
      </c>
      <c r="D22" s="47"/>
      <c r="E22" s="30">
        <f aca="true" t="shared" si="1" ref="E22:F24">E23</f>
        <v>217600</v>
      </c>
      <c r="F22" s="30">
        <f t="shared" si="1"/>
        <v>222800</v>
      </c>
    </row>
    <row r="23" spans="1:6" s="21" customFormat="1" ht="25.5">
      <c r="A23" s="34" t="s">
        <v>29</v>
      </c>
      <c r="B23" s="31" t="s">
        <v>62</v>
      </c>
      <c r="C23" s="31" t="s">
        <v>32</v>
      </c>
      <c r="D23" s="47"/>
      <c r="E23" s="30">
        <f t="shared" si="1"/>
        <v>217600</v>
      </c>
      <c r="F23" s="30">
        <f t="shared" si="1"/>
        <v>222800</v>
      </c>
    </row>
    <row r="24" spans="1:6" s="21" customFormat="1" ht="12.75">
      <c r="A24" s="48" t="s">
        <v>1</v>
      </c>
      <c r="B24" s="31" t="s">
        <v>62</v>
      </c>
      <c r="C24" s="31" t="s">
        <v>32</v>
      </c>
      <c r="D24" s="49" t="s">
        <v>11</v>
      </c>
      <c r="E24" s="30">
        <f t="shared" si="1"/>
        <v>217600</v>
      </c>
      <c r="F24" s="30">
        <f t="shared" si="1"/>
        <v>222800</v>
      </c>
    </row>
    <row r="25" spans="1:6" ht="12.75">
      <c r="A25" s="48" t="s">
        <v>16</v>
      </c>
      <c r="B25" s="31" t="s">
        <v>62</v>
      </c>
      <c r="C25" s="31" t="s">
        <v>32</v>
      </c>
      <c r="D25" s="49" t="s">
        <v>7</v>
      </c>
      <c r="E25" s="30">
        <v>217600</v>
      </c>
      <c r="F25" s="30">
        <v>222800</v>
      </c>
    </row>
    <row r="26" spans="1:6" s="22" customFormat="1" ht="38.25" hidden="1">
      <c r="A26" s="44" t="s">
        <v>152</v>
      </c>
      <c r="B26" s="45" t="s">
        <v>63</v>
      </c>
      <c r="C26" s="45"/>
      <c r="D26" s="45"/>
      <c r="E26" s="50">
        <f>E27</f>
        <v>0</v>
      </c>
      <c r="F26" s="50">
        <f>F27</f>
        <v>0</v>
      </c>
    </row>
    <row r="27" spans="1:6" ht="15.75" customHeight="1" hidden="1">
      <c r="A27" s="34" t="s">
        <v>28</v>
      </c>
      <c r="B27" s="31" t="s">
        <v>63</v>
      </c>
      <c r="C27" s="31" t="s">
        <v>31</v>
      </c>
      <c r="D27" s="31"/>
      <c r="E27" s="32">
        <f>E28</f>
        <v>0</v>
      </c>
      <c r="F27" s="32">
        <f>F28</f>
        <v>0</v>
      </c>
    </row>
    <row r="28" spans="1:6" ht="27" customHeight="1" hidden="1">
      <c r="A28" s="34" t="s">
        <v>29</v>
      </c>
      <c r="B28" s="31" t="s">
        <v>63</v>
      </c>
      <c r="C28" s="31" t="s">
        <v>32</v>
      </c>
      <c r="D28" s="31"/>
      <c r="E28" s="32">
        <f>E30</f>
        <v>0</v>
      </c>
      <c r="F28" s="32">
        <f>F30</f>
        <v>0</v>
      </c>
    </row>
    <row r="29" spans="1:6" ht="27.75" customHeight="1" hidden="1">
      <c r="A29" s="34" t="s">
        <v>30</v>
      </c>
      <c r="B29" s="31" t="s">
        <v>40</v>
      </c>
      <c r="C29" s="31" t="s">
        <v>33</v>
      </c>
      <c r="D29" s="31" t="s">
        <v>7</v>
      </c>
      <c r="E29" s="32">
        <v>99</v>
      </c>
      <c r="F29" s="32">
        <v>99</v>
      </c>
    </row>
    <row r="30" spans="1:6" ht="14.25" customHeight="1" hidden="1">
      <c r="A30" s="48" t="s">
        <v>1</v>
      </c>
      <c r="B30" s="31" t="s">
        <v>63</v>
      </c>
      <c r="C30" s="31" t="s">
        <v>32</v>
      </c>
      <c r="D30" s="49" t="s">
        <v>11</v>
      </c>
      <c r="E30" s="32">
        <f>E31</f>
        <v>0</v>
      </c>
      <c r="F30" s="32">
        <f>F31</f>
        <v>0</v>
      </c>
    </row>
    <row r="31" spans="1:6" ht="15.75" customHeight="1" hidden="1">
      <c r="A31" s="48" t="s">
        <v>16</v>
      </c>
      <c r="B31" s="31" t="s">
        <v>63</v>
      </c>
      <c r="C31" s="31" t="s">
        <v>32</v>
      </c>
      <c r="D31" s="49" t="s">
        <v>7</v>
      </c>
      <c r="E31" s="32">
        <v>0</v>
      </c>
      <c r="F31" s="32">
        <v>0</v>
      </c>
    </row>
    <row r="32" spans="1:6" ht="37.5" customHeight="1" hidden="1">
      <c r="A32" s="34" t="s">
        <v>151</v>
      </c>
      <c r="B32" s="31" t="s">
        <v>64</v>
      </c>
      <c r="C32" s="31"/>
      <c r="D32" s="31"/>
      <c r="E32" s="32">
        <f>E36</f>
        <v>0</v>
      </c>
      <c r="F32" s="32">
        <f>F36</f>
        <v>0</v>
      </c>
    </row>
    <row r="33" spans="1:6" ht="17.25" customHeight="1" hidden="1">
      <c r="A33" s="34" t="s">
        <v>28</v>
      </c>
      <c r="B33" s="31" t="s">
        <v>64</v>
      </c>
      <c r="C33" s="31" t="s">
        <v>31</v>
      </c>
      <c r="D33" s="31"/>
      <c r="E33" s="32">
        <f>E36</f>
        <v>0</v>
      </c>
      <c r="F33" s="32">
        <f>F36</f>
        <v>0</v>
      </c>
    </row>
    <row r="34" spans="1:6" ht="27.75" customHeight="1" hidden="1">
      <c r="A34" s="34" t="s">
        <v>29</v>
      </c>
      <c r="B34" s="31" t="s">
        <v>64</v>
      </c>
      <c r="C34" s="31" t="s">
        <v>32</v>
      </c>
      <c r="D34" s="31"/>
      <c r="E34" s="32">
        <f>E36</f>
        <v>0</v>
      </c>
      <c r="F34" s="32">
        <f>F36</f>
        <v>0</v>
      </c>
    </row>
    <row r="35" spans="1:6" ht="15.75" customHeight="1" hidden="1">
      <c r="A35" s="48" t="s">
        <v>1</v>
      </c>
      <c r="B35" s="31" t="s">
        <v>64</v>
      </c>
      <c r="C35" s="31" t="s">
        <v>32</v>
      </c>
      <c r="D35" s="49" t="s">
        <v>11</v>
      </c>
      <c r="E35" s="32">
        <f>E36</f>
        <v>0</v>
      </c>
      <c r="F35" s="32">
        <f>F36</f>
        <v>0</v>
      </c>
    </row>
    <row r="36" spans="1:6" ht="14.25" customHeight="1" hidden="1">
      <c r="A36" s="48" t="s">
        <v>16</v>
      </c>
      <c r="B36" s="31" t="s">
        <v>64</v>
      </c>
      <c r="C36" s="31" t="s">
        <v>32</v>
      </c>
      <c r="D36" s="49" t="s">
        <v>7</v>
      </c>
      <c r="E36" s="32">
        <v>0</v>
      </c>
      <c r="F36" s="32">
        <v>0</v>
      </c>
    </row>
    <row r="37" spans="1:6" s="15" customFormat="1" ht="28.5" customHeight="1">
      <c r="A37" s="51" t="s">
        <v>109</v>
      </c>
      <c r="B37" s="52" t="s">
        <v>41</v>
      </c>
      <c r="C37" s="52"/>
      <c r="D37" s="53"/>
      <c r="E37" s="54">
        <f>E38</f>
        <v>1000</v>
      </c>
      <c r="F37" s="54">
        <f>F38</f>
        <v>1000</v>
      </c>
    </row>
    <row r="38" spans="1:6" ht="15.75" customHeight="1">
      <c r="A38" s="36" t="s">
        <v>106</v>
      </c>
      <c r="B38" s="31" t="s">
        <v>42</v>
      </c>
      <c r="C38" s="31"/>
      <c r="D38" s="31"/>
      <c r="E38" s="32">
        <f>E42</f>
        <v>1000</v>
      </c>
      <c r="F38" s="32">
        <f>F42</f>
        <v>1000</v>
      </c>
    </row>
    <row r="39" spans="1:6" ht="17.25" customHeight="1">
      <c r="A39" s="34" t="s">
        <v>28</v>
      </c>
      <c r="B39" s="31" t="s">
        <v>42</v>
      </c>
      <c r="C39" s="31" t="s">
        <v>31</v>
      </c>
      <c r="D39" s="31"/>
      <c r="E39" s="32">
        <f>E40</f>
        <v>1000</v>
      </c>
      <c r="F39" s="32">
        <f>F40</f>
        <v>1000</v>
      </c>
    </row>
    <row r="40" spans="1:6" ht="27.75" customHeight="1">
      <c r="A40" s="34" t="s">
        <v>29</v>
      </c>
      <c r="B40" s="31" t="s">
        <v>42</v>
      </c>
      <c r="C40" s="31" t="s">
        <v>32</v>
      </c>
      <c r="D40" s="31"/>
      <c r="E40" s="32">
        <f>E42</f>
        <v>1000</v>
      </c>
      <c r="F40" s="32">
        <f>F42</f>
        <v>1000</v>
      </c>
    </row>
    <row r="41" spans="1:6" ht="27.75" customHeight="1">
      <c r="A41" s="55" t="s">
        <v>0</v>
      </c>
      <c r="B41" s="31" t="s">
        <v>42</v>
      </c>
      <c r="C41" s="31"/>
      <c r="D41" s="31" t="s">
        <v>107</v>
      </c>
      <c r="E41" s="32">
        <f>E42</f>
        <v>1000</v>
      </c>
      <c r="F41" s="32">
        <f>F42</f>
        <v>1000</v>
      </c>
    </row>
    <row r="42" spans="1:6" ht="18" customHeight="1">
      <c r="A42" s="56" t="s">
        <v>38</v>
      </c>
      <c r="B42" s="31" t="s">
        <v>42</v>
      </c>
      <c r="C42" s="31"/>
      <c r="D42" s="31" t="s">
        <v>108</v>
      </c>
      <c r="E42" s="32">
        <v>1000</v>
      </c>
      <c r="F42" s="32">
        <v>1000</v>
      </c>
    </row>
    <row r="43" spans="1:6" s="24" customFormat="1" ht="27.75" customHeight="1">
      <c r="A43" s="57" t="s">
        <v>122</v>
      </c>
      <c r="B43" s="52" t="s">
        <v>43</v>
      </c>
      <c r="C43" s="52"/>
      <c r="D43" s="52"/>
      <c r="E43" s="54">
        <f>E44+E49+E58</f>
        <v>5800</v>
      </c>
      <c r="F43" s="54">
        <f>F44+F49+F58</f>
        <v>5800</v>
      </c>
    </row>
    <row r="44" spans="1:6" s="23" customFormat="1" ht="27.75" customHeight="1">
      <c r="A44" s="33" t="s">
        <v>110</v>
      </c>
      <c r="B44" s="31" t="s">
        <v>44</v>
      </c>
      <c r="C44" s="31"/>
      <c r="D44" s="31"/>
      <c r="E44" s="32">
        <f>E45</f>
        <v>5800</v>
      </c>
      <c r="F44" s="32">
        <f>F45</f>
        <v>5800</v>
      </c>
    </row>
    <row r="45" spans="1:6" s="23" customFormat="1" ht="38.25" customHeight="1">
      <c r="A45" s="36" t="s">
        <v>111</v>
      </c>
      <c r="B45" s="31" t="s">
        <v>44</v>
      </c>
      <c r="C45" s="31" t="s">
        <v>3</v>
      </c>
      <c r="D45" s="31"/>
      <c r="E45" s="32">
        <f>E46</f>
        <v>5800</v>
      </c>
      <c r="F45" s="32">
        <f>F46</f>
        <v>5800</v>
      </c>
    </row>
    <row r="46" spans="1:6" s="23" customFormat="1" ht="13.5" customHeight="1">
      <c r="A46" s="36" t="s">
        <v>27</v>
      </c>
      <c r="B46" s="31" t="s">
        <v>44</v>
      </c>
      <c r="C46" s="31" t="s">
        <v>12</v>
      </c>
      <c r="D46" s="31"/>
      <c r="E46" s="32">
        <f>E48</f>
        <v>5800</v>
      </c>
      <c r="F46" s="32">
        <f>F48</f>
        <v>5800</v>
      </c>
    </row>
    <row r="47" spans="1:6" s="23" customFormat="1" ht="14.25" customHeight="1">
      <c r="A47" s="33" t="s">
        <v>39</v>
      </c>
      <c r="B47" s="31" t="s">
        <v>44</v>
      </c>
      <c r="C47" s="31" t="s">
        <v>12</v>
      </c>
      <c r="D47" s="31" t="s">
        <v>35</v>
      </c>
      <c r="E47" s="32">
        <f>E48</f>
        <v>5800</v>
      </c>
      <c r="F47" s="32">
        <f>F48</f>
        <v>5800</v>
      </c>
    </row>
    <row r="48" spans="1:6" s="23" customFormat="1" ht="14.25" customHeight="1">
      <c r="A48" s="33" t="s">
        <v>38</v>
      </c>
      <c r="B48" s="31" t="s">
        <v>44</v>
      </c>
      <c r="C48" s="31" t="s">
        <v>12</v>
      </c>
      <c r="D48" s="31" t="s">
        <v>108</v>
      </c>
      <c r="E48" s="32">
        <v>5800</v>
      </c>
      <c r="F48" s="32">
        <v>5800</v>
      </c>
    </row>
    <row r="49" spans="1:6" s="23" customFormat="1" ht="38.25" customHeight="1" hidden="1">
      <c r="A49" s="34" t="s">
        <v>65</v>
      </c>
      <c r="B49" s="31" t="s">
        <v>66</v>
      </c>
      <c r="C49" s="31"/>
      <c r="D49" s="31"/>
      <c r="E49" s="32">
        <f>E50+E54</f>
        <v>0</v>
      </c>
      <c r="F49" s="32">
        <f>F50+F54</f>
        <v>0</v>
      </c>
    </row>
    <row r="50" spans="1:6" s="23" customFormat="1" ht="37.5" customHeight="1" hidden="1">
      <c r="A50" s="36" t="s">
        <v>111</v>
      </c>
      <c r="B50" s="31" t="s">
        <v>66</v>
      </c>
      <c r="C50" s="31" t="s">
        <v>3</v>
      </c>
      <c r="D50" s="31"/>
      <c r="E50" s="32">
        <f>E51</f>
        <v>0</v>
      </c>
      <c r="F50" s="32">
        <f>F51</f>
        <v>0</v>
      </c>
    </row>
    <row r="51" spans="1:6" s="23" customFormat="1" ht="12.75" customHeight="1" hidden="1">
      <c r="A51" s="36" t="s">
        <v>27</v>
      </c>
      <c r="B51" s="31" t="s">
        <v>66</v>
      </c>
      <c r="C51" s="31" t="s">
        <v>12</v>
      </c>
      <c r="D51" s="31"/>
      <c r="E51" s="32">
        <f>E53</f>
        <v>0</v>
      </c>
      <c r="F51" s="32">
        <f>F53</f>
        <v>0</v>
      </c>
    </row>
    <row r="52" spans="1:6" s="23" customFormat="1" ht="12.75" customHeight="1" hidden="1">
      <c r="A52" s="33" t="s">
        <v>39</v>
      </c>
      <c r="B52" s="31" t="s">
        <v>66</v>
      </c>
      <c r="C52" s="31" t="s">
        <v>12</v>
      </c>
      <c r="D52" s="31" t="s">
        <v>35</v>
      </c>
      <c r="E52" s="32">
        <f>E53</f>
        <v>0</v>
      </c>
      <c r="F52" s="32">
        <f>F53</f>
        <v>0</v>
      </c>
    </row>
    <row r="53" spans="1:6" s="23" customFormat="1" ht="12.75" customHeight="1" hidden="1">
      <c r="A53" s="33" t="s">
        <v>38</v>
      </c>
      <c r="B53" s="31" t="s">
        <v>66</v>
      </c>
      <c r="C53" s="31" t="s">
        <v>12</v>
      </c>
      <c r="D53" s="31" t="s">
        <v>108</v>
      </c>
      <c r="E53" s="32">
        <v>0</v>
      </c>
      <c r="F53" s="32">
        <v>0</v>
      </c>
    </row>
    <row r="54" spans="1:6" s="23" customFormat="1" ht="21" customHeight="1" hidden="1">
      <c r="A54" s="34" t="s">
        <v>28</v>
      </c>
      <c r="B54" s="31" t="s">
        <v>66</v>
      </c>
      <c r="C54" s="31" t="s">
        <v>31</v>
      </c>
      <c r="D54" s="31"/>
      <c r="E54" s="32">
        <f>E55</f>
        <v>0</v>
      </c>
      <c r="F54" s="32">
        <f>F55</f>
        <v>0</v>
      </c>
    </row>
    <row r="55" spans="1:6" s="23" customFormat="1" ht="27.75" customHeight="1" hidden="1">
      <c r="A55" s="34" t="s">
        <v>29</v>
      </c>
      <c r="B55" s="31" t="s">
        <v>66</v>
      </c>
      <c r="C55" s="31" t="s">
        <v>32</v>
      </c>
      <c r="D55" s="31"/>
      <c r="E55" s="32">
        <f>E57</f>
        <v>0</v>
      </c>
      <c r="F55" s="32">
        <f>F57</f>
        <v>0</v>
      </c>
    </row>
    <row r="56" spans="1:6" ht="20.25" customHeight="1" hidden="1">
      <c r="A56" s="33" t="s">
        <v>39</v>
      </c>
      <c r="B56" s="31" t="s">
        <v>66</v>
      </c>
      <c r="C56" s="31" t="s">
        <v>32</v>
      </c>
      <c r="D56" s="31" t="s">
        <v>35</v>
      </c>
      <c r="E56" s="32">
        <f>E57</f>
        <v>0</v>
      </c>
      <c r="F56" s="32">
        <f>F57</f>
        <v>0</v>
      </c>
    </row>
    <row r="57" spans="1:6" ht="21.75" customHeight="1" hidden="1">
      <c r="A57" s="33" t="s">
        <v>38</v>
      </c>
      <c r="B57" s="31" t="s">
        <v>66</v>
      </c>
      <c r="C57" s="31" t="s">
        <v>32</v>
      </c>
      <c r="D57" s="31" t="s">
        <v>108</v>
      </c>
      <c r="E57" s="32">
        <v>0</v>
      </c>
      <c r="F57" s="32">
        <v>0</v>
      </c>
    </row>
    <row r="58" spans="1:6" ht="39" customHeight="1" hidden="1">
      <c r="A58" s="34" t="s">
        <v>67</v>
      </c>
      <c r="B58" s="31" t="s">
        <v>68</v>
      </c>
      <c r="C58" s="31"/>
      <c r="D58" s="31"/>
      <c r="E58" s="32">
        <f>E59</f>
        <v>0</v>
      </c>
      <c r="F58" s="32">
        <f>F59</f>
        <v>0</v>
      </c>
    </row>
    <row r="59" spans="1:6" ht="24.75" customHeight="1" hidden="1">
      <c r="A59" s="36" t="s">
        <v>111</v>
      </c>
      <c r="B59" s="31" t="s">
        <v>68</v>
      </c>
      <c r="C59" s="31" t="s">
        <v>3</v>
      </c>
      <c r="D59" s="31"/>
      <c r="E59" s="32">
        <f>E60</f>
        <v>0</v>
      </c>
      <c r="F59" s="32">
        <f>F60</f>
        <v>0</v>
      </c>
    </row>
    <row r="60" spans="1:6" ht="21.75" customHeight="1" hidden="1">
      <c r="A60" s="36" t="s">
        <v>27</v>
      </c>
      <c r="B60" s="31" t="s">
        <v>68</v>
      </c>
      <c r="C60" s="31" t="s">
        <v>12</v>
      </c>
      <c r="D60" s="31"/>
      <c r="E60" s="32">
        <f>E62</f>
        <v>0</v>
      </c>
      <c r="F60" s="32">
        <f>F62</f>
        <v>0</v>
      </c>
    </row>
    <row r="61" spans="1:6" ht="21.75" customHeight="1" hidden="1">
      <c r="A61" s="33" t="s">
        <v>39</v>
      </c>
      <c r="B61" s="31" t="s">
        <v>68</v>
      </c>
      <c r="C61" s="31" t="s">
        <v>12</v>
      </c>
      <c r="D61" s="31" t="s">
        <v>35</v>
      </c>
      <c r="E61" s="32">
        <f>E62</f>
        <v>0</v>
      </c>
      <c r="F61" s="32">
        <f>F62</f>
        <v>0</v>
      </c>
    </row>
    <row r="62" spans="1:6" ht="15.75" customHeight="1" hidden="1">
      <c r="A62" s="33" t="s">
        <v>38</v>
      </c>
      <c r="B62" s="31" t="s">
        <v>68</v>
      </c>
      <c r="C62" s="31" t="s">
        <v>12</v>
      </c>
      <c r="D62" s="31" t="s">
        <v>108</v>
      </c>
      <c r="E62" s="32">
        <v>0</v>
      </c>
      <c r="F62" s="32">
        <v>0</v>
      </c>
    </row>
    <row r="63" spans="1:6" ht="25.5" customHeight="1" hidden="1">
      <c r="A63" s="34" t="s">
        <v>29</v>
      </c>
      <c r="B63" s="31" t="s">
        <v>42</v>
      </c>
      <c r="C63" s="31" t="s">
        <v>33</v>
      </c>
      <c r="D63" s="31"/>
      <c r="E63" s="32">
        <v>1</v>
      </c>
      <c r="F63" s="32">
        <v>1</v>
      </c>
    </row>
    <row r="64" spans="1:6" s="15" customFormat="1" ht="23.25" customHeight="1">
      <c r="A64" s="58" t="s">
        <v>112</v>
      </c>
      <c r="B64" s="52" t="s">
        <v>113</v>
      </c>
      <c r="C64" s="52"/>
      <c r="D64" s="52"/>
      <c r="E64" s="54">
        <f>E65+E70</f>
        <v>16580</v>
      </c>
      <c r="F64" s="54">
        <f>F65+F70</f>
        <v>16580</v>
      </c>
    </row>
    <row r="65" spans="1:6" s="21" customFormat="1" ht="39.75" customHeight="1">
      <c r="A65" s="34" t="s">
        <v>114</v>
      </c>
      <c r="B65" s="31" t="s">
        <v>45</v>
      </c>
      <c r="C65" s="31"/>
      <c r="D65" s="31"/>
      <c r="E65" s="32">
        <f>E66</f>
        <v>15080</v>
      </c>
      <c r="F65" s="32">
        <f>F66</f>
        <v>15080</v>
      </c>
    </row>
    <row r="66" spans="1:6" ht="17.25" customHeight="1">
      <c r="A66" s="34" t="s">
        <v>28</v>
      </c>
      <c r="B66" s="31" t="s">
        <v>45</v>
      </c>
      <c r="C66" s="31" t="s">
        <v>31</v>
      </c>
      <c r="D66" s="31"/>
      <c r="E66" s="32">
        <f>E67</f>
        <v>15080</v>
      </c>
      <c r="F66" s="32">
        <f>F67</f>
        <v>15080</v>
      </c>
    </row>
    <row r="67" spans="1:6" ht="24" customHeight="1">
      <c r="A67" s="34" t="s">
        <v>29</v>
      </c>
      <c r="B67" s="31" t="s">
        <v>45</v>
      </c>
      <c r="C67" s="31" t="s">
        <v>32</v>
      </c>
      <c r="D67" s="31"/>
      <c r="E67" s="32">
        <f>E69</f>
        <v>15080</v>
      </c>
      <c r="F67" s="32">
        <f>F69</f>
        <v>15080</v>
      </c>
    </row>
    <row r="68" spans="1:6" ht="17.25" customHeight="1">
      <c r="A68" s="36" t="s">
        <v>9</v>
      </c>
      <c r="B68" s="31" t="s">
        <v>45</v>
      </c>
      <c r="C68" s="31" t="s">
        <v>32</v>
      </c>
      <c r="D68" s="31" t="s">
        <v>10</v>
      </c>
      <c r="E68" s="32">
        <f>E69</f>
        <v>15080</v>
      </c>
      <c r="F68" s="32">
        <f>F69</f>
        <v>15080</v>
      </c>
    </row>
    <row r="69" spans="1:6" ht="18.75" customHeight="1">
      <c r="A69" s="36" t="s">
        <v>25</v>
      </c>
      <c r="B69" s="31" t="s">
        <v>45</v>
      </c>
      <c r="C69" s="31" t="s">
        <v>32</v>
      </c>
      <c r="D69" s="31" t="s">
        <v>2</v>
      </c>
      <c r="E69" s="32">
        <f>10000+5080</f>
        <v>15080</v>
      </c>
      <c r="F69" s="32">
        <f>10000+5080</f>
        <v>15080</v>
      </c>
    </row>
    <row r="70" spans="1:6" ht="15.75" customHeight="1">
      <c r="A70" s="34" t="s">
        <v>115</v>
      </c>
      <c r="B70" s="31" t="s">
        <v>46</v>
      </c>
      <c r="C70" s="31"/>
      <c r="D70" s="31"/>
      <c r="E70" s="32">
        <f>E71</f>
        <v>1500</v>
      </c>
      <c r="F70" s="32">
        <f>F71</f>
        <v>1500</v>
      </c>
    </row>
    <row r="71" spans="1:6" ht="15" customHeight="1">
      <c r="A71" s="34" t="s">
        <v>28</v>
      </c>
      <c r="B71" s="31" t="s">
        <v>46</v>
      </c>
      <c r="C71" s="31" t="s">
        <v>31</v>
      </c>
      <c r="D71" s="31"/>
      <c r="E71" s="32">
        <f>E72</f>
        <v>1500</v>
      </c>
      <c r="F71" s="32">
        <f>F72</f>
        <v>1500</v>
      </c>
    </row>
    <row r="72" spans="1:6" ht="28.5" customHeight="1">
      <c r="A72" s="34" t="s">
        <v>29</v>
      </c>
      <c r="B72" s="31" t="s">
        <v>46</v>
      </c>
      <c r="C72" s="31" t="s">
        <v>32</v>
      </c>
      <c r="D72" s="31"/>
      <c r="E72" s="32">
        <f>E74</f>
        <v>1500</v>
      </c>
      <c r="F72" s="32">
        <f>F74</f>
        <v>1500</v>
      </c>
    </row>
    <row r="73" spans="1:6" ht="15" customHeight="1">
      <c r="A73" s="36" t="s">
        <v>9</v>
      </c>
      <c r="B73" s="31" t="s">
        <v>46</v>
      </c>
      <c r="C73" s="31" t="s">
        <v>32</v>
      </c>
      <c r="D73" s="31" t="s">
        <v>10</v>
      </c>
      <c r="E73" s="32">
        <f>E74</f>
        <v>1500</v>
      </c>
      <c r="F73" s="32">
        <f>F74</f>
        <v>1500</v>
      </c>
    </row>
    <row r="74" spans="1:6" ht="15" customHeight="1">
      <c r="A74" s="36" t="s">
        <v>25</v>
      </c>
      <c r="B74" s="31" t="s">
        <v>46</v>
      </c>
      <c r="C74" s="31" t="s">
        <v>32</v>
      </c>
      <c r="D74" s="31" t="s">
        <v>2</v>
      </c>
      <c r="E74" s="32">
        <v>1500</v>
      </c>
      <c r="F74" s="32">
        <v>1500</v>
      </c>
    </row>
    <row r="75" spans="1:6" s="15" customFormat="1" ht="16.5" customHeight="1">
      <c r="A75" s="58" t="s">
        <v>116</v>
      </c>
      <c r="B75" s="52" t="s">
        <v>47</v>
      </c>
      <c r="C75" s="52"/>
      <c r="D75" s="52"/>
      <c r="E75" s="54">
        <f>E76+E85+E92+E97</f>
        <v>607642.9800000001</v>
      </c>
      <c r="F75" s="54">
        <f>F76+F85+F92+F97</f>
        <v>607642.9800000001</v>
      </c>
    </row>
    <row r="76" spans="1:6" ht="15.75" customHeight="1">
      <c r="A76" s="34" t="s">
        <v>117</v>
      </c>
      <c r="B76" s="49" t="s">
        <v>49</v>
      </c>
      <c r="C76" s="53"/>
      <c r="D76" s="49"/>
      <c r="E76" s="59">
        <f>E77+E81</f>
        <v>119300</v>
      </c>
      <c r="F76" s="59">
        <f>F77+F81</f>
        <v>119300</v>
      </c>
    </row>
    <row r="77" spans="1:6" ht="17.25" customHeight="1">
      <c r="A77" s="34" t="s">
        <v>28</v>
      </c>
      <c r="B77" s="49" t="s">
        <v>49</v>
      </c>
      <c r="C77" s="31" t="s">
        <v>31</v>
      </c>
      <c r="D77" s="31"/>
      <c r="E77" s="32">
        <f>E78</f>
        <v>119000</v>
      </c>
      <c r="F77" s="32">
        <f>F78</f>
        <v>119000</v>
      </c>
    </row>
    <row r="78" spans="1:6" s="15" customFormat="1" ht="25.5">
      <c r="A78" s="34" t="s">
        <v>29</v>
      </c>
      <c r="B78" s="49" t="s">
        <v>49</v>
      </c>
      <c r="C78" s="31" t="s">
        <v>32</v>
      </c>
      <c r="D78" s="31"/>
      <c r="E78" s="32">
        <f>E80</f>
        <v>119000</v>
      </c>
      <c r="F78" s="32">
        <f>F80</f>
        <v>119000</v>
      </c>
    </row>
    <row r="79" spans="1:6" ht="16.5" customHeight="1">
      <c r="A79" s="36" t="s">
        <v>9</v>
      </c>
      <c r="B79" s="49" t="s">
        <v>49</v>
      </c>
      <c r="C79" s="31" t="s">
        <v>32</v>
      </c>
      <c r="D79" s="31" t="s">
        <v>10</v>
      </c>
      <c r="E79" s="32">
        <f>E80</f>
        <v>119000</v>
      </c>
      <c r="F79" s="32">
        <f>F80</f>
        <v>119000</v>
      </c>
    </row>
    <row r="80" spans="1:6" ht="18" customHeight="1">
      <c r="A80" s="36" t="s">
        <v>25</v>
      </c>
      <c r="B80" s="49" t="s">
        <v>49</v>
      </c>
      <c r="C80" s="31" t="s">
        <v>32</v>
      </c>
      <c r="D80" s="31" t="s">
        <v>2</v>
      </c>
      <c r="E80" s="32">
        <v>119000</v>
      </c>
      <c r="F80" s="32">
        <v>119000</v>
      </c>
    </row>
    <row r="81" spans="1:6" ht="18" customHeight="1">
      <c r="A81" s="36" t="s">
        <v>84</v>
      </c>
      <c r="B81" s="49" t="s">
        <v>49</v>
      </c>
      <c r="C81" s="31" t="s">
        <v>85</v>
      </c>
      <c r="D81" s="31"/>
      <c r="E81" s="32">
        <f aca="true" t="shared" si="2" ref="E81:F83">E82</f>
        <v>300</v>
      </c>
      <c r="F81" s="32">
        <f t="shared" si="2"/>
        <v>300</v>
      </c>
    </row>
    <row r="82" spans="1:6" ht="18" customHeight="1">
      <c r="A82" s="36" t="s">
        <v>86</v>
      </c>
      <c r="B82" s="49" t="s">
        <v>49</v>
      </c>
      <c r="C82" s="31" t="s">
        <v>87</v>
      </c>
      <c r="D82" s="31"/>
      <c r="E82" s="32">
        <f t="shared" si="2"/>
        <v>300</v>
      </c>
      <c r="F82" s="32">
        <f t="shared" si="2"/>
        <v>300</v>
      </c>
    </row>
    <row r="83" spans="1:6" ht="18" customHeight="1">
      <c r="A83" s="36" t="s">
        <v>9</v>
      </c>
      <c r="B83" s="49" t="s">
        <v>49</v>
      </c>
      <c r="C83" s="31" t="s">
        <v>87</v>
      </c>
      <c r="D83" s="31" t="s">
        <v>10</v>
      </c>
      <c r="E83" s="32">
        <f t="shared" si="2"/>
        <v>300</v>
      </c>
      <c r="F83" s="32">
        <f t="shared" si="2"/>
        <v>300</v>
      </c>
    </row>
    <row r="84" spans="1:6" ht="18" customHeight="1">
      <c r="A84" s="36" t="s">
        <v>25</v>
      </c>
      <c r="B84" s="49" t="s">
        <v>49</v>
      </c>
      <c r="C84" s="31" t="s">
        <v>87</v>
      </c>
      <c r="D84" s="31" t="s">
        <v>2</v>
      </c>
      <c r="E84" s="32">
        <v>300</v>
      </c>
      <c r="F84" s="32">
        <v>300</v>
      </c>
    </row>
    <row r="85" spans="1:6" ht="19.5" customHeight="1">
      <c r="A85" s="34" t="s">
        <v>118</v>
      </c>
      <c r="B85" s="31" t="s">
        <v>48</v>
      </c>
      <c r="C85" s="31"/>
      <c r="D85" s="31"/>
      <c r="E85" s="32">
        <f>E86</f>
        <v>467656.80000000005</v>
      </c>
      <c r="F85" s="32">
        <f>F86</f>
        <v>467656.80000000005</v>
      </c>
    </row>
    <row r="86" spans="1:6" ht="39" customHeight="1">
      <c r="A86" s="36" t="s">
        <v>111</v>
      </c>
      <c r="B86" s="31" t="s">
        <v>48</v>
      </c>
      <c r="C86" s="31" t="s">
        <v>3</v>
      </c>
      <c r="D86" s="31"/>
      <c r="E86" s="32">
        <f>E87</f>
        <v>467656.80000000005</v>
      </c>
      <c r="F86" s="32">
        <f>F87</f>
        <v>467656.80000000005</v>
      </c>
    </row>
    <row r="87" spans="1:6" ht="15.75" customHeight="1">
      <c r="A87" s="36" t="s">
        <v>27</v>
      </c>
      <c r="B87" s="31" t="s">
        <v>48</v>
      </c>
      <c r="C87" s="31" t="s">
        <v>12</v>
      </c>
      <c r="D87" s="31"/>
      <c r="E87" s="32">
        <f>E90</f>
        <v>467656.80000000005</v>
      </c>
      <c r="F87" s="32">
        <f>F90</f>
        <v>467656.80000000005</v>
      </c>
    </row>
    <row r="88" spans="1:6" ht="12" customHeight="1" hidden="1">
      <c r="A88" s="34"/>
      <c r="B88" s="31"/>
      <c r="C88" s="31"/>
      <c r="D88" s="31"/>
      <c r="E88" s="32"/>
      <c r="F88" s="32"/>
    </row>
    <row r="89" spans="1:6" ht="13.5" customHeight="1" hidden="1">
      <c r="A89" s="34"/>
      <c r="B89" s="31"/>
      <c r="C89" s="31"/>
      <c r="D89" s="31"/>
      <c r="E89" s="32"/>
      <c r="F89" s="32"/>
    </row>
    <row r="90" spans="1:6" s="15" customFormat="1" ht="15" customHeight="1">
      <c r="A90" s="36" t="s">
        <v>9</v>
      </c>
      <c r="B90" s="31" t="s">
        <v>48</v>
      </c>
      <c r="C90" s="31" t="s">
        <v>12</v>
      </c>
      <c r="D90" s="31" t="s">
        <v>10</v>
      </c>
      <c r="E90" s="32">
        <f>E91</f>
        <v>467656.80000000005</v>
      </c>
      <c r="F90" s="32">
        <f>F91</f>
        <v>467656.80000000005</v>
      </c>
    </row>
    <row r="91" spans="1:6" ht="15.75" customHeight="1">
      <c r="A91" s="36" t="s">
        <v>25</v>
      </c>
      <c r="B91" s="31" t="s">
        <v>48</v>
      </c>
      <c r="C91" s="31" t="s">
        <v>12</v>
      </c>
      <c r="D91" s="31" t="s">
        <v>2</v>
      </c>
      <c r="E91" s="32">
        <f>667656.8-200000</f>
        <v>467656.80000000005</v>
      </c>
      <c r="F91" s="32">
        <f>667656.8-200000</f>
        <v>467656.80000000005</v>
      </c>
    </row>
    <row r="92" spans="1:6" ht="12.75" customHeight="1">
      <c r="A92" s="48" t="s">
        <v>119</v>
      </c>
      <c r="B92" s="31" t="s">
        <v>61</v>
      </c>
      <c r="C92" s="31"/>
      <c r="D92" s="31"/>
      <c r="E92" s="32">
        <f aca="true" t="shared" si="3" ref="E92:F95">E93</f>
        <v>20686.18</v>
      </c>
      <c r="F92" s="32">
        <f t="shared" si="3"/>
        <v>20686.18</v>
      </c>
    </row>
    <row r="93" spans="1:6" ht="38.25" customHeight="1">
      <c r="A93" s="36" t="s">
        <v>111</v>
      </c>
      <c r="B93" s="31" t="s">
        <v>61</v>
      </c>
      <c r="C93" s="31" t="s">
        <v>3</v>
      </c>
      <c r="D93" s="31"/>
      <c r="E93" s="32">
        <f t="shared" si="3"/>
        <v>20686.18</v>
      </c>
      <c r="F93" s="32">
        <f t="shared" si="3"/>
        <v>20686.18</v>
      </c>
    </row>
    <row r="94" spans="1:6" ht="12.75" customHeight="1">
      <c r="A94" s="36" t="s">
        <v>27</v>
      </c>
      <c r="B94" s="31" t="s">
        <v>61</v>
      </c>
      <c r="C94" s="31" t="s">
        <v>12</v>
      </c>
      <c r="D94" s="31"/>
      <c r="E94" s="32">
        <f t="shared" si="3"/>
        <v>20686.18</v>
      </c>
      <c r="F94" s="32">
        <f t="shared" si="3"/>
        <v>20686.18</v>
      </c>
    </row>
    <row r="95" spans="1:6" ht="20.25" customHeight="1">
      <c r="A95" s="36" t="s">
        <v>9</v>
      </c>
      <c r="B95" s="31" t="s">
        <v>61</v>
      </c>
      <c r="C95" s="31" t="s">
        <v>12</v>
      </c>
      <c r="D95" s="31" t="s">
        <v>10</v>
      </c>
      <c r="E95" s="32">
        <f t="shared" si="3"/>
        <v>20686.18</v>
      </c>
      <c r="F95" s="32">
        <f t="shared" si="3"/>
        <v>20686.18</v>
      </c>
    </row>
    <row r="96" spans="1:6" ht="23.25" customHeight="1">
      <c r="A96" s="36" t="s">
        <v>25</v>
      </c>
      <c r="B96" s="31" t="s">
        <v>61</v>
      </c>
      <c r="C96" s="31" t="s">
        <v>12</v>
      </c>
      <c r="D96" s="31" t="s">
        <v>2</v>
      </c>
      <c r="E96" s="32">
        <v>20686.18</v>
      </c>
      <c r="F96" s="32">
        <v>20686.18</v>
      </c>
    </row>
    <row r="97" spans="1:6" ht="92.25" customHeight="1" hidden="1">
      <c r="A97" s="60" t="s">
        <v>147</v>
      </c>
      <c r="B97" s="31" t="s">
        <v>148</v>
      </c>
      <c r="C97" s="31"/>
      <c r="D97" s="31"/>
      <c r="E97" s="32">
        <f aca="true" t="shared" si="4" ref="E97:F100">E98</f>
        <v>0</v>
      </c>
      <c r="F97" s="32">
        <f t="shared" si="4"/>
        <v>0</v>
      </c>
    </row>
    <row r="98" spans="1:6" ht="38.25" customHeight="1" hidden="1">
      <c r="A98" s="36" t="s">
        <v>111</v>
      </c>
      <c r="B98" s="31" t="s">
        <v>148</v>
      </c>
      <c r="C98" s="31" t="s">
        <v>3</v>
      </c>
      <c r="D98" s="31"/>
      <c r="E98" s="32">
        <f t="shared" si="4"/>
        <v>0</v>
      </c>
      <c r="F98" s="32">
        <f t="shared" si="4"/>
        <v>0</v>
      </c>
    </row>
    <row r="99" spans="1:6" ht="15" customHeight="1" hidden="1">
      <c r="A99" s="36" t="s">
        <v>27</v>
      </c>
      <c r="B99" s="31" t="s">
        <v>148</v>
      </c>
      <c r="C99" s="31" t="s">
        <v>12</v>
      </c>
      <c r="D99" s="31"/>
      <c r="E99" s="32">
        <f t="shared" si="4"/>
        <v>0</v>
      </c>
      <c r="F99" s="32">
        <f t="shared" si="4"/>
        <v>0</v>
      </c>
    </row>
    <row r="100" spans="1:6" ht="15" customHeight="1" hidden="1">
      <c r="A100" s="36" t="s">
        <v>9</v>
      </c>
      <c r="B100" s="31" t="s">
        <v>148</v>
      </c>
      <c r="C100" s="31" t="s">
        <v>12</v>
      </c>
      <c r="D100" s="31" t="s">
        <v>10</v>
      </c>
      <c r="E100" s="32">
        <f t="shared" si="4"/>
        <v>0</v>
      </c>
      <c r="F100" s="32">
        <f t="shared" si="4"/>
        <v>0</v>
      </c>
    </row>
    <row r="101" spans="1:6" ht="15" customHeight="1" hidden="1">
      <c r="A101" s="36" t="s">
        <v>25</v>
      </c>
      <c r="B101" s="31" t="s">
        <v>148</v>
      </c>
      <c r="C101" s="31" t="s">
        <v>12</v>
      </c>
      <c r="D101" s="31" t="s">
        <v>2</v>
      </c>
      <c r="E101" s="32">
        <v>0</v>
      </c>
      <c r="F101" s="32">
        <v>0</v>
      </c>
    </row>
    <row r="102" spans="1:6" s="15" customFormat="1" ht="18" customHeight="1">
      <c r="A102" s="58" t="s">
        <v>120</v>
      </c>
      <c r="B102" s="52" t="s">
        <v>50</v>
      </c>
      <c r="C102" s="52"/>
      <c r="D102" s="52"/>
      <c r="E102" s="54">
        <f>E103+E108+E113</f>
        <v>630700</v>
      </c>
      <c r="F102" s="54">
        <f>F103+F108+F113</f>
        <v>646700</v>
      </c>
    </row>
    <row r="103" spans="1:6" ht="18" customHeight="1">
      <c r="A103" s="36" t="s">
        <v>121</v>
      </c>
      <c r="B103" s="31" t="s">
        <v>51</v>
      </c>
      <c r="C103" s="31"/>
      <c r="D103" s="31"/>
      <c r="E103" s="32">
        <f>E104</f>
        <v>600700</v>
      </c>
      <c r="F103" s="32">
        <f>F104</f>
        <v>616700</v>
      </c>
    </row>
    <row r="104" spans="1:6" ht="15.75" customHeight="1">
      <c r="A104" s="34" t="s">
        <v>28</v>
      </c>
      <c r="B104" s="31" t="s">
        <v>51</v>
      </c>
      <c r="C104" s="31" t="s">
        <v>31</v>
      </c>
      <c r="D104" s="31"/>
      <c r="E104" s="32">
        <f>E105</f>
        <v>600700</v>
      </c>
      <c r="F104" s="32">
        <f>F105</f>
        <v>616700</v>
      </c>
    </row>
    <row r="105" spans="1:6" s="15" customFormat="1" ht="28.5" customHeight="1">
      <c r="A105" s="34" t="s">
        <v>29</v>
      </c>
      <c r="B105" s="31" t="s">
        <v>51</v>
      </c>
      <c r="C105" s="31" t="s">
        <v>32</v>
      </c>
      <c r="D105" s="31"/>
      <c r="E105" s="32">
        <f>E107</f>
        <v>600700</v>
      </c>
      <c r="F105" s="32">
        <f>F107</f>
        <v>616700</v>
      </c>
    </row>
    <row r="106" spans="1:6" ht="14.25" customHeight="1">
      <c r="A106" s="36" t="s">
        <v>9</v>
      </c>
      <c r="B106" s="31" t="s">
        <v>51</v>
      </c>
      <c r="C106" s="31" t="s">
        <v>32</v>
      </c>
      <c r="D106" s="31" t="s">
        <v>10</v>
      </c>
      <c r="E106" s="32">
        <f>E107</f>
        <v>600700</v>
      </c>
      <c r="F106" s="32">
        <f>F107</f>
        <v>616700</v>
      </c>
    </row>
    <row r="107" spans="1:6" ht="14.25" customHeight="1">
      <c r="A107" s="36" t="s">
        <v>25</v>
      </c>
      <c r="B107" s="31" t="s">
        <v>51</v>
      </c>
      <c r="C107" s="31" t="s">
        <v>32</v>
      </c>
      <c r="D107" s="31" t="s">
        <v>2</v>
      </c>
      <c r="E107" s="32">
        <f>900700-300000</f>
        <v>600700</v>
      </c>
      <c r="F107" s="32">
        <v>616700</v>
      </c>
    </row>
    <row r="108" spans="1:6" ht="14.25" customHeight="1">
      <c r="A108" s="34" t="s">
        <v>52</v>
      </c>
      <c r="B108" s="31" t="s">
        <v>53</v>
      </c>
      <c r="C108" s="31"/>
      <c r="D108" s="31"/>
      <c r="E108" s="30">
        <f>E109</f>
        <v>30000</v>
      </c>
      <c r="F108" s="30">
        <f>F109</f>
        <v>30000</v>
      </c>
    </row>
    <row r="109" spans="1:6" ht="14.25" customHeight="1">
      <c r="A109" s="34" t="s">
        <v>28</v>
      </c>
      <c r="B109" s="31" t="s">
        <v>53</v>
      </c>
      <c r="C109" s="31" t="s">
        <v>31</v>
      </c>
      <c r="D109" s="31"/>
      <c r="E109" s="32">
        <f>E110</f>
        <v>30000</v>
      </c>
      <c r="F109" s="32">
        <f>F110</f>
        <v>30000</v>
      </c>
    </row>
    <row r="110" spans="1:6" ht="14.25" customHeight="1">
      <c r="A110" s="34" t="s">
        <v>29</v>
      </c>
      <c r="B110" s="31" t="s">
        <v>53</v>
      </c>
      <c r="C110" s="31" t="s">
        <v>32</v>
      </c>
      <c r="D110" s="31"/>
      <c r="E110" s="32">
        <f>E112</f>
        <v>30000</v>
      </c>
      <c r="F110" s="32">
        <f>F112</f>
        <v>30000</v>
      </c>
    </row>
    <row r="111" spans="1:6" ht="14.25" customHeight="1">
      <c r="A111" s="36" t="s">
        <v>9</v>
      </c>
      <c r="B111" s="31" t="s">
        <v>53</v>
      </c>
      <c r="C111" s="31" t="s">
        <v>32</v>
      </c>
      <c r="D111" s="31" t="s">
        <v>10</v>
      </c>
      <c r="E111" s="32">
        <f>E112</f>
        <v>30000</v>
      </c>
      <c r="F111" s="32">
        <f>F112</f>
        <v>30000</v>
      </c>
    </row>
    <row r="112" spans="1:6" ht="13.5" customHeight="1">
      <c r="A112" s="36" t="s">
        <v>25</v>
      </c>
      <c r="B112" s="31" t="s">
        <v>53</v>
      </c>
      <c r="C112" s="31" t="s">
        <v>32</v>
      </c>
      <c r="D112" s="31" t="s">
        <v>2</v>
      </c>
      <c r="E112" s="32">
        <v>30000</v>
      </c>
      <c r="F112" s="32">
        <v>30000</v>
      </c>
    </row>
    <row r="113" spans="1:6" ht="51" hidden="1">
      <c r="A113" s="61" t="s">
        <v>153</v>
      </c>
      <c r="B113" s="31" t="s">
        <v>154</v>
      </c>
      <c r="C113" s="62"/>
      <c r="D113" s="62"/>
      <c r="E113" s="32">
        <f>E114</f>
        <v>0</v>
      </c>
      <c r="F113" s="32">
        <f>F114</f>
        <v>0</v>
      </c>
    </row>
    <row r="114" spans="1:6" ht="12.75" hidden="1">
      <c r="A114" s="36" t="s">
        <v>28</v>
      </c>
      <c r="B114" s="31" t="s">
        <v>154</v>
      </c>
      <c r="C114" s="31" t="s">
        <v>31</v>
      </c>
      <c r="D114" s="31"/>
      <c r="E114" s="32">
        <f>E115</f>
        <v>0</v>
      </c>
      <c r="F114" s="32">
        <f>F115</f>
        <v>0</v>
      </c>
    </row>
    <row r="115" spans="1:6" ht="25.5" hidden="1">
      <c r="A115" s="36" t="s">
        <v>29</v>
      </c>
      <c r="B115" s="31" t="s">
        <v>154</v>
      </c>
      <c r="C115" s="31" t="s">
        <v>32</v>
      </c>
      <c r="D115" s="31"/>
      <c r="E115" s="32">
        <f>E117</f>
        <v>0</v>
      </c>
      <c r="F115" s="32">
        <f>F117</f>
        <v>0</v>
      </c>
    </row>
    <row r="116" spans="1:6" ht="12.75" hidden="1">
      <c r="A116" s="36" t="s">
        <v>9</v>
      </c>
      <c r="B116" s="31" t="s">
        <v>154</v>
      </c>
      <c r="C116" s="31" t="s">
        <v>32</v>
      </c>
      <c r="D116" s="31" t="s">
        <v>10</v>
      </c>
      <c r="E116" s="32">
        <f>E117</f>
        <v>0</v>
      </c>
      <c r="F116" s="32">
        <f>F117</f>
        <v>0</v>
      </c>
    </row>
    <row r="117" spans="1:6" ht="24.75" customHeight="1" hidden="1">
      <c r="A117" s="36" t="s">
        <v>25</v>
      </c>
      <c r="B117" s="31" t="s">
        <v>154</v>
      </c>
      <c r="C117" s="31" t="s">
        <v>32</v>
      </c>
      <c r="D117" s="31" t="s">
        <v>2</v>
      </c>
      <c r="E117" s="32">
        <v>0</v>
      </c>
      <c r="F117" s="32">
        <v>0</v>
      </c>
    </row>
    <row r="118" spans="1:6" ht="25.5" hidden="1">
      <c r="A118" s="34" t="s">
        <v>29</v>
      </c>
      <c r="B118" s="31" t="s">
        <v>53</v>
      </c>
      <c r="C118" s="31" t="s">
        <v>33</v>
      </c>
      <c r="D118" s="31" t="s">
        <v>10</v>
      </c>
      <c r="E118" s="30">
        <v>30</v>
      </c>
      <c r="F118" s="30">
        <v>30</v>
      </c>
    </row>
    <row r="119" spans="1:11" s="15" customFormat="1" ht="18" customHeight="1">
      <c r="A119" s="56" t="s">
        <v>72</v>
      </c>
      <c r="B119" s="52" t="s">
        <v>70</v>
      </c>
      <c r="C119" s="52"/>
      <c r="D119" s="52"/>
      <c r="E119" s="54">
        <f>E120+E132</f>
        <v>4042774.7699999996</v>
      </c>
      <c r="F119" s="54">
        <f>F120+F132</f>
        <v>3898612.5199999996</v>
      </c>
      <c r="K119" s="18"/>
    </row>
    <row r="120" spans="1:11" ht="24.75" customHeight="1">
      <c r="A120" s="58" t="s">
        <v>69</v>
      </c>
      <c r="B120" s="63">
        <v>9010000200</v>
      </c>
      <c r="C120" s="37"/>
      <c r="D120" s="31"/>
      <c r="E120" s="32">
        <f>E121+E127</f>
        <v>397718.84</v>
      </c>
      <c r="F120" s="32">
        <f>F121+F127</f>
        <v>397718.84</v>
      </c>
      <c r="K120" s="13"/>
    </row>
    <row r="121" spans="1:11" s="23" customFormat="1" ht="25.5">
      <c r="A121" s="64" t="s">
        <v>128</v>
      </c>
      <c r="B121" s="31" t="s">
        <v>76</v>
      </c>
      <c r="C121" s="31" t="s">
        <v>34</v>
      </c>
      <c r="D121" s="31"/>
      <c r="E121" s="32">
        <f>E123</f>
        <v>386918.84</v>
      </c>
      <c r="F121" s="32">
        <f>F123</f>
        <v>386918.84</v>
      </c>
      <c r="K121" s="25"/>
    </row>
    <row r="122" spans="1:11" ht="38.25">
      <c r="A122" s="36" t="s">
        <v>111</v>
      </c>
      <c r="B122" s="31" t="s">
        <v>76</v>
      </c>
      <c r="C122" s="31" t="s">
        <v>3</v>
      </c>
      <c r="D122" s="31"/>
      <c r="E122" s="32">
        <f>E123</f>
        <v>386918.84</v>
      </c>
      <c r="F122" s="32">
        <f>F123</f>
        <v>386918.84</v>
      </c>
      <c r="K122" s="13"/>
    </row>
    <row r="123" spans="1:11" ht="12.75">
      <c r="A123" s="36" t="s">
        <v>27</v>
      </c>
      <c r="B123" s="31" t="s">
        <v>76</v>
      </c>
      <c r="C123" s="31" t="s">
        <v>12</v>
      </c>
      <c r="D123" s="31"/>
      <c r="E123" s="32">
        <f>E125</f>
        <v>386918.84</v>
      </c>
      <c r="F123" s="32">
        <f>F125</f>
        <v>386918.84</v>
      </c>
      <c r="K123" s="13"/>
    </row>
    <row r="124" spans="1:11" ht="24" customHeight="1" hidden="1">
      <c r="A124" s="34" t="s">
        <v>26</v>
      </c>
      <c r="B124" s="31" t="s">
        <v>70</v>
      </c>
      <c r="C124" s="31"/>
      <c r="D124" s="31" t="s">
        <v>75</v>
      </c>
      <c r="E124" s="32">
        <v>449.32</v>
      </c>
      <c r="F124" s="32">
        <v>449.32</v>
      </c>
      <c r="K124" s="13"/>
    </row>
    <row r="125" spans="1:11" ht="24" customHeight="1">
      <c r="A125" s="34" t="s">
        <v>126</v>
      </c>
      <c r="B125" s="31" t="s">
        <v>76</v>
      </c>
      <c r="C125" s="31" t="s">
        <v>12</v>
      </c>
      <c r="D125" s="31" t="s">
        <v>71</v>
      </c>
      <c r="E125" s="32">
        <f>E126</f>
        <v>386918.84</v>
      </c>
      <c r="F125" s="32">
        <f>F126</f>
        <v>386918.84</v>
      </c>
      <c r="K125" s="13"/>
    </row>
    <row r="126" spans="1:11" ht="21" customHeight="1">
      <c r="A126" s="34" t="s">
        <v>127</v>
      </c>
      <c r="B126" s="31" t="s">
        <v>76</v>
      </c>
      <c r="C126" s="31" t="s">
        <v>12</v>
      </c>
      <c r="D126" s="31" t="s">
        <v>75</v>
      </c>
      <c r="E126" s="32">
        <v>386918.84</v>
      </c>
      <c r="F126" s="32">
        <v>386918.84</v>
      </c>
      <c r="K126" s="13"/>
    </row>
    <row r="127" spans="1:11" ht="12.75">
      <c r="A127" s="34" t="s">
        <v>78</v>
      </c>
      <c r="B127" s="31" t="s">
        <v>79</v>
      </c>
      <c r="C127" s="31"/>
      <c r="D127" s="31"/>
      <c r="E127" s="32">
        <f aca="true" t="shared" si="5" ref="E127:F130">E128</f>
        <v>10800</v>
      </c>
      <c r="F127" s="32">
        <f t="shared" si="5"/>
        <v>10800</v>
      </c>
      <c r="K127" s="13"/>
    </row>
    <row r="128" spans="1:11" ht="38.25">
      <c r="A128" s="36" t="s">
        <v>111</v>
      </c>
      <c r="B128" s="31" t="s">
        <v>79</v>
      </c>
      <c r="C128" s="31" t="s">
        <v>3</v>
      </c>
      <c r="D128" s="31"/>
      <c r="E128" s="32">
        <f t="shared" si="5"/>
        <v>10800</v>
      </c>
      <c r="F128" s="32">
        <f t="shared" si="5"/>
        <v>10800</v>
      </c>
      <c r="K128" s="13"/>
    </row>
    <row r="129" spans="1:11" ht="12.75">
      <c r="A129" s="36" t="s">
        <v>27</v>
      </c>
      <c r="B129" s="31" t="s">
        <v>79</v>
      </c>
      <c r="C129" s="31" t="s">
        <v>12</v>
      </c>
      <c r="D129" s="31"/>
      <c r="E129" s="32">
        <f t="shared" si="5"/>
        <v>10800</v>
      </c>
      <c r="F129" s="32">
        <f t="shared" si="5"/>
        <v>10800</v>
      </c>
      <c r="K129" s="13"/>
    </row>
    <row r="130" spans="1:11" ht="12.75">
      <c r="A130" s="34" t="s">
        <v>126</v>
      </c>
      <c r="B130" s="31" t="s">
        <v>79</v>
      </c>
      <c r="C130" s="31" t="s">
        <v>12</v>
      </c>
      <c r="D130" s="31" t="s">
        <v>71</v>
      </c>
      <c r="E130" s="32">
        <f t="shared" si="5"/>
        <v>10800</v>
      </c>
      <c r="F130" s="32">
        <f t="shared" si="5"/>
        <v>10800</v>
      </c>
      <c r="K130" s="13"/>
    </row>
    <row r="131" spans="1:11" ht="28.5" customHeight="1">
      <c r="A131" s="34" t="s">
        <v>77</v>
      </c>
      <c r="B131" s="31" t="s">
        <v>79</v>
      </c>
      <c r="C131" s="31" t="s">
        <v>12</v>
      </c>
      <c r="D131" s="31" t="s">
        <v>75</v>
      </c>
      <c r="E131" s="32">
        <v>10800</v>
      </c>
      <c r="F131" s="32">
        <v>10800</v>
      </c>
      <c r="K131" s="13"/>
    </row>
    <row r="132" spans="1:11" ht="38.25">
      <c r="A132" s="34" t="s">
        <v>80</v>
      </c>
      <c r="B132" s="31" t="s">
        <v>82</v>
      </c>
      <c r="C132" s="31"/>
      <c r="D132" s="31"/>
      <c r="E132" s="32">
        <f>E133+E138+E151+E156+E166+E171+E182+E187+E192</f>
        <v>3645055.9299999997</v>
      </c>
      <c r="F132" s="32">
        <f>F133+F138+F151+F156+F166+F171+F182+F187+F192</f>
        <v>3500893.6799999997</v>
      </c>
      <c r="K132" s="13"/>
    </row>
    <row r="133" spans="1:11" ht="28.5" customHeight="1">
      <c r="A133" s="34" t="s">
        <v>74</v>
      </c>
      <c r="B133" s="31" t="s">
        <v>129</v>
      </c>
      <c r="C133" s="31"/>
      <c r="D133" s="31"/>
      <c r="E133" s="32">
        <f aca="true" t="shared" si="6" ref="E133:F136">E134</f>
        <v>484312.6</v>
      </c>
      <c r="F133" s="32">
        <f t="shared" si="6"/>
        <v>484312.6</v>
      </c>
      <c r="K133" s="13"/>
    </row>
    <row r="134" spans="1:11" ht="38.25">
      <c r="A134" s="36" t="s">
        <v>111</v>
      </c>
      <c r="B134" s="31" t="s">
        <v>129</v>
      </c>
      <c r="C134" s="31" t="s">
        <v>3</v>
      </c>
      <c r="D134" s="31"/>
      <c r="E134" s="32">
        <f t="shared" si="6"/>
        <v>484312.6</v>
      </c>
      <c r="F134" s="32">
        <f t="shared" si="6"/>
        <v>484312.6</v>
      </c>
      <c r="K134" s="13"/>
    </row>
    <row r="135" spans="1:11" ht="12.75">
      <c r="A135" s="36" t="s">
        <v>27</v>
      </c>
      <c r="B135" s="31" t="s">
        <v>129</v>
      </c>
      <c r="C135" s="31" t="s">
        <v>12</v>
      </c>
      <c r="D135" s="31"/>
      <c r="E135" s="32">
        <f t="shared" si="6"/>
        <v>484312.6</v>
      </c>
      <c r="F135" s="32">
        <f t="shared" si="6"/>
        <v>484312.6</v>
      </c>
      <c r="K135" s="13"/>
    </row>
    <row r="136" spans="1:11" ht="12.75">
      <c r="A136" s="34" t="s">
        <v>126</v>
      </c>
      <c r="B136" s="31" t="s">
        <v>129</v>
      </c>
      <c r="C136" s="31" t="s">
        <v>12</v>
      </c>
      <c r="D136" s="31" t="s">
        <v>71</v>
      </c>
      <c r="E136" s="32">
        <f t="shared" si="6"/>
        <v>484312.6</v>
      </c>
      <c r="F136" s="32">
        <f t="shared" si="6"/>
        <v>484312.6</v>
      </c>
      <c r="K136" s="13"/>
    </row>
    <row r="137" spans="1:11" ht="25.5">
      <c r="A137" s="34" t="s">
        <v>130</v>
      </c>
      <c r="B137" s="31" t="s">
        <v>129</v>
      </c>
      <c r="C137" s="31" t="s">
        <v>12</v>
      </c>
      <c r="D137" s="31" t="s">
        <v>73</v>
      </c>
      <c r="E137" s="32">
        <v>484312.6</v>
      </c>
      <c r="F137" s="32">
        <v>484312.6</v>
      </c>
      <c r="K137" s="13"/>
    </row>
    <row r="138" spans="1:11" ht="24.75" customHeight="1">
      <c r="A138" s="34" t="s">
        <v>131</v>
      </c>
      <c r="B138" s="31" t="s">
        <v>83</v>
      </c>
      <c r="C138" s="31"/>
      <c r="D138" s="31"/>
      <c r="E138" s="32">
        <f>E139+E143+E147</f>
        <v>580753.33</v>
      </c>
      <c r="F138" s="32">
        <f>F139+F143+F147</f>
        <v>432991.08</v>
      </c>
      <c r="K138" s="13"/>
    </row>
    <row r="139" spans="1:11" ht="38.25">
      <c r="A139" s="36" t="s">
        <v>111</v>
      </c>
      <c r="B139" s="31" t="s">
        <v>83</v>
      </c>
      <c r="C139" s="31" t="s">
        <v>3</v>
      </c>
      <c r="D139" s="31"/>
      <c r="E139" s="32">
        <f aca="true" t="shared" si="7" ref="E139:F141">+E140</f>
        <v>477611.69</v>
      </c>
      <c r="F139" s="32">
        <f t="shared" si="7"/>
        <v>393447.19</v>
      </c>
      <c r="K139" s="13"/>
    </row>
    <row r="140" spans="1:11" ht="12.75">
      <c r="A140" s="36" t="s">
        <v>27</v>
      </c>
      <c r="B140" s="31" t="s">
        <v>83</v>
      </c>
      <c r="C140" s="31" t="s">
        <v>12</v>
      </c>
      <c r="D140" s="31"/>
      <c r="E140" s="32">
        <f t="shared" si="7"/>
        <v>477611.69</v>
      </c>
      <c r="F140" s="32">
        <f t="shared" si="7"/>
        <v>393447.19</v>
      </c>
      <c r="K140" s="13"/>
    </row>
    <row r="141" spans="1:11" ht="12.75">
      <c r="A141" s="34" t="s">
        <v>126</v>
      </c>
      <c r="B141" s="31" t="s">
        <v>83</v>
      </c>
      <c r="C141" s="31" t="s">
        <v>12</v>
      </c>
      <c r="D141" s="31" t="s">
        <v>71</v>
      </c>
      <c r="E141" s="32">
        <f t="shared" si="7"/>
        <v>477611.69</v>
      </c>
      <c r="F141" s="32">
        <f t="shared" si="7"/>
        <v>393447.19</v>
      </c>
      <c r="K141" s="13"/>
    </row>
    <row r="142" spans="1:11" ht="38.25">
      <c r="A142" s="35" t="s">
        <v>132</v>
      </c>
      <c r="B142" s="31" t="s">
        <v>83</v>
      </c>
      <c r="C142" s="31" t="s">
        <v>12</v>
      </c>
      <c r="D142" s="31" t="s">
        <v>81</v>
      </c>
      <c r="E142" s="32">
        <v>477611.69</v>
      </c>
      <c r="F142" s="32">
        <v>393447.19</v>
      </c>
      <c r="K142" s="13"/>
    </row>
    <row r="143" spans="1:11" ht="12.75">
      <c r="A143" s="34" t="s">
        <v>28</v>
      </c>
      <c r="B143" s="31" t="s">
        <v>83</v>
      </c>
      <c r="C143" s="31" t="s">
        <v>31</v>
      </c>
      <c r="D143" s="31"/>
      <c r="E143" s="32">
        <f aca="true" t="shared" si="8" ref="E143:F145">E144</f>
        <v>100004.64</v>
      </c>
      <c r="F143" s="32">
        <f t="shared" si="8"/>
        <v>36406.89</v>
      </c>
      <c r="K143" s="13"/>
    </row>
    <row r="144" spans="1:11" ht="25.5">
      <c r="A144" s="34" t="s">
        <v>29</v>
      </c>
      <c r="B144" s="31" t="s">
        <v>83</v>
      </c>
      <c r="C144" s="31" t="s">
        <v>32</v>
      </c>
      <c r="D144" s="31"/>
      <c r="E144" s="32">
        <f t="shared" si="8"/>
        <v>100004.64</v>
      </c>
      <c r="F144" s="32">
        <f t="shared" si="8"/>
        <v>36406.89</v>
      </c>
      <c r="K144" s="13"/>
    </row>
    <row r="145" spans="1:11" ht="12.75">
      <c r="A145" s="34" t="s">
        <v>126</v>
      </c>
      <c r="B145" s="31" t="s">
        <v>83</v>
      </c>
      <c r="C145" s="31" t="s">
        <v>32</v>
      </c>
      <c r="D145" s="31" t="s">
        <v>71</v>
      </c>
      <c r="E145" s="32">
        <f t="shared" si="8"/>
        <v>100004.64</v>
      </c>
      <c r="F145" s="32">
        <f t="shared" si="8"/>
        <v>36406.89</v>
      </c>
      <c r="K145" s="13"/>
    </row>
    <row r="146" spans="1:11" ht="38.25">
      <c r="A146" s="35" t="s">
        <v>132</v>
      </c>
      <c r="B146" s="31" t="s">
        <v>83</v>
      </c>
      <c r="C146" s="31" t="s">
        <v>32</v>
      </c>
      <c r="D146" s="31" t="s">
        <v>81</v>
      </c>
      <c r="E146" s="32">
        <f>122504.64-22500</f>
        <v>100004.64</v>
      </c>
      <c r="F146" s="65">
        <f>64096.89+10-27700</f>
        <v>36406.89</v>
      </c>
      <c r="K146" s="13"/>
    </row>
    <row r="147" spans="1:11" ht="12.75">
      <c r="A147" s="36" t="s">
        <v>84</v>
      </c>
      <c r="B147" s="31" t="s">
        <v>83</v>
      </c>
      <c r="C147" s="31" t="s">
        <v>85</v>
      </c>
      <c r="D147" s="31"/>
      <c r="E147" s="32">
        <f aca="true" t="shared" si="9" ref="E147:F149">E148</f>
        <v>3137</v>
      </c>
      <c r="F147" s="32">
        <f t="shared" si="9"/>
        <v>3137</v>
      </c>
      <c r="K147" s="13"/>
    </row>
    <row r="148" spans="1:11" ht="12.75">
      <c r="A148" s="36" t="s">
        <v>86</v>
      </c>
      <c r="B148" s="31" t="s">
        <v>83</v>
      </c>
      <c r="C148" s="31" t="s">
        <v>87</v>
      </c>
      <c r="D148" s="31"/>
      <c r="E148" s="32">
        <f t="shared" si="9"/>
        <v>3137</v>
      </c>
      <c r="F148" s="32">
        <f t="shared" si="9"/>
        <v>3137</v>
      </c>
      <c r="K148" s="13"/>
    </row>
    <row r="149" spans="1:11" ht="12.75">
      <c r="A149" s="34" t="s">
        <v>126</v>
      </c>
      <c r="B149" s="31" t="s">
        <v>83</v>
      </c>
      <c r="C149" s="31" t="s">
        <v>87</v>
      </c>
      <c r="D149" s="31" t="s">
        <v>71</v>
      </c>
      <c r="E149" s="32">
        <f t="shared" si="9"/>
        <v>3137</v>
      </c>
      <c r="F149" s="32">
        <f t="shared" si="9"/>
        <v>3137</v>
      </c>
      <c r="K149" s="13"/>
    </row>
    <row r="150" spans="1:11" ht="38.25">
      <c r="A150" s="35" t="s">
        <v>132</v>
      </c>
      <c r="B150" s="31" t="s">
        <v>83</v>
      </c>
      <c r="C150" s="31" t="s">
        <v>87</v>
      </c>
      <c r="D150" s="31" t="s">
        <v>81</v>
      </c>
      <c r="E150" s="32">
        <v>3137</v>
      </c>
      <c r="F150" s="32">
        <v>3137</v>
      </c>
      <c r="K150" s="13"/>
    </row>
    <row r="151" spans="1:11" ht="28.5" customHeight="1">
      <c r="A151" s="33" t="s">
        <v>97</v>
      </c>
      <c r="B151" s="31" t="s">
        <v>99</v>
      </c>
      <c r="C151" s="31"/>
      <c r="D151" s="31"/>
      <c r="E151" s="32">
        <f aca="true" t="shared" si="10" ref="E151:F154">E152</f>
        <v>3900</v>
      </c>
      <c r="F151" s="32">
        <f t="shared" si="10"/>
        <v>3900</v>
      </c>
      <c r="K151" s="13"/>
    </row>
    <row r="152" spans="1:11" ht="12.75">
      <c r="A152" s="36" t="s">
        <v>84</v>
      </c>
      <c r="B152" s="31" t="s">
        <v>99</v>
      </c>
      <c r="C152" s="31" t="s">
        <v>85</v>
      </c>
      <c r="D152" s="31"/>
      <c r="E152" s="32">
        <f t="shared" si="10"/>
        <v>3900</v>
      </c>
      <c r="F152" s="32">
        <f t="shared" si="10"/>
        <v>3900</v>
      </c>
      <c r="K152" s="13"/>
    </row>
    <row r="153" spans="1:11" ht="12.75">
      <c r="A153" s="33" t="s">
        <v>100</v>
      </c>
      <c r="B153" s="31" t="s">
        <v>99</v>
      </c>
      <c r="C153" s="31" t="s">
        <v>101</v>
      </c>
      <c r="D153" s="31"/>
      <c r="E153" s="32">
        <f t="shared" si="10"/>
        <v>3900</v>
      </c>
      <c r="F153" s="32">
        <f t="shared" si="10"/>
        <v>3900</v>
      </c>
      <c r="K153" s="13"/>
    </row>
    <row r="154" spans="1:11" ht="12.75">
      <c r="A154" s="34" t="s">
        <v>126</v>
      </c>
      <c r="B154" s="31" t="s">
        <v>99</v>
      </c>
      <c r="C154" s="31" t="s">
        <v>101</v>
      </c>
      <c r="D154" s="31" t="s">
        <v>71</v>
      </c>
      <c r="E154" s="32">
        <f t="shared" si="10"/>
        <v>3900</v>
      </c>
      <c r="F154" s="32">
        <f t="shared" si="10"/>
        <v>3900</v>
      </c>
      <c r="K154" s="13"/>
    </row>
    <row r="155" spans="1:11" ht="12.75">
      <c r="A155" s="56" t="s">
        <v>88</v>
      </c>
      <c r="B155" s="31" t="s">
        <v>99</v>
      </c>
      <c r="C155" s="31" t="s">
        <v>101</v>
      </c>
      <c r="D155" s="31" t="s">
        <v>98</v>
      </c>
      <c r="E155" s="32">
        <v>3900</v>
      </c>
      <c r="F155" s="32">
        <v>3900</v>
      </c>
      <c r="K155" s="13"/>
    </row>
    <row r="156" spans="1:12" ht="26.25" customHeight="1">
      <c r="A156" s="58" t="s">
        <v>133</v>
      </c>
      <c r="B156" s="31" t="s">
        <v>92</v>
      </c>
      <c r="C156" s="31"/>
      <c r="D156" s="31"/>
      <c r="E156" s="32">
        <f>E158+E162</f>
        <v>5400</v>
      </c>
      <c r="F156" s="32">
        <f>F158+F162</f>
        <v>5400</v>
      </c>
      <c r="K156" s="13"/>
      <c r="L156" s="12"/>
    </row>
    <row r="157" spans="1:12" ht="12.75" customHeight="1" hidden="1">
      <c r="A157" s="36"/>
      <c r="B157" s="31"/>
      <c r="C157" s="31"/>
      <c r="D157" s="31"/>
      <c r="E157" s="32"/>
      <c r="F157" s="32"/>
      <c r="K157" s="13"/>
      <c r="L157" s="12"/>
    </row>
    <row r="158" spans="1:12" ht="12.75">
      <c r="A158" s="34" t="s">
        <v>28</v>
      </c>
      <c r="B158" s="31" t="s">
        <v>92</v>
      </c>
      <c r="C158" s="31" t="s">
        <v>31</v>
      </c>
      <c r="D158" s="31"/>
      <c r="E158" s="32">
        <f aca="true" t="shared" si="11" ref="E158:F160">E159</f>
        <v>5000</v>
      </c>
      <c r="F158" s="32">
        <f t="shared" si="11"/>
        <v>5000</v>
      </c>
      <c r="K158" s="13"/>
      <c r="L158" s="12"/>
    </row>
    <row r="159" spans="1:12" ht="26.25" customHeight="1">
      <c r="A159" s="34" t="s">
        <v>29</v>
      </c>
      <c r="B159" s="31" t="s">
        <v>92</v>
      </c>
      <c r="C159" s="31" t="s">
        <v>32</v>
      </c>
      <c r="D159" s="31"/>
      <c r="E159" s="32">
        <f t="shared" si="11"/>
        <v>5000</v>
      </c>
      <c r="F159" s="32">
        <f t="shared" si="11"/>
        <v>5000</v>
      </c>
      <c r="K159" s="13"/>
      <c r="L159" s="12"/>
    </row>
    <row r="160" spans="1:12" ht="12.75">
      <c r="A160" s="34" t="s">
        <v>126</v>
      </c>
      <c r="B160" s="31" t="s">
        <v>92</v>
      </c>
      <c r="C160" s="31" t="s">
        <v>32</v>
      </c>
      <c r="D160" s="31" t="s">
        <v>71</v>
      </c>
      <c r="E160" s="32">
        <f t="shared" si="11"/>
        <v>5000</v>
      </c>
      <c r="F160" s="32">
        <f t="shared" si="11"/>
        <v>5000</v>
      </c>
      <c r="K160" s="13"/>
      <c r="L160" s="12"/>
    </row>
    <row r="161" spans="1:12" ht="12.75">
      <c r="A161" s="56" t="s">
        <v>90</v>
      </c>
      <c r="B161" s="31" t="s">
        <v>92</v>
      </c>
      <c r="C161" s="31" t="s">
        <v>32</v>
      </c>
      <c r="D161" s="31" t="s">
        <v>89</v>
      </c>
      <c r="E161" s="32">
        <v>5000</v>
      </c>
      <c r="F161" s="32">
        <v>5000</v>
      </c>
      <c r="K161" s="13"/>
      <c r="L161" s="12"/>
    </row>
    <row r="162" spans="1:12" ht="16.5" customHeight="1">
      <c r="A162" s="36" t="s">
        <v>84</v>
      </c>
      <c r="B162" s="31" t="s">
        <v>92</v>
      </c>
      <c r="C162" s="31" t="s">
        <v>85</v>
      </c>
      <c r="D162" s="31"/>
      <c r="E162" s="32">
        <f aca="true" t="shared" si="12" ref="E162:F164">E163</f>
        <v>400</v>
      </c>
      <c r="F162" s="32">
        <f t="shared" si="12"/>
        <v>400</v>
      </c>
      <c r="K162" s="13"/>
      <c r="L162" s="12"/>
    </row>
    <row r="163" spans="1:12" ht="17.25" customHeight="1">
      <c r="A163" s="34" t="s">
        <v>86</v>
      </c>
      <c r="B163" s="31" t="s">
        <v>92</v>
      </c>
      <c r="C163" s="31" t="s">
        <v>87</v>
      </c>
      <c r="D163" s="31"/>
      <c r="E163" s="32">
        <f t="shared" si="12"/>
        <v>400</v>
      </c>
      <c r="F163" s="32">
        <f t="shared" si="12"/>
        <v>400</v>
      </c>
      <c r="K163" s="13"/>
      <c r="L163" s="12"/>
    </row>
    <row r="164" spans="1:12" ht="13.5" customHeight="1">
      <c r="A164" s="34" t="s">
        <v>126</v>
      </c>
      <c r="B164" s="31" t="s">
        <v>92</v>
      </c>
      <c r="C164" s="31" t="s">
        <v>87</v>
      </c>
      <c r="D164" s="31" t="s">
        <v>71</v>
      </c>
      <c r="E164" s="32">
        <f t="shared" si="12"/>
        <v>400</v>
      </c>
      <c r="F164" s="32">
        <f t="shared" si="12"/>
        <v>400</v>
      </c>
      <c r="K164" s="13"/>
      <c r="L164" s="12"/>
    </row>
    <row r="165" spans="1:12" ht="13.5" customHeight="1">
      <c r="A165" s="56" t="s">
        <v>90</v>
      </c>
      <c r="B165" s="31" t="s">
        <v>92</v>
      </c>
      <c r="C165" s="31" t="s">
        <v>87</v>
      </c>
      <c r="D165" s="31" t="s">
        <v>89</v>
      </c>
      <c r="E165" s="32">
        <v>400</v>
      </c>
      <c r="F165" s="32">
        <v>400</v>
      </c>
      <c r="K165" s="13"/>
      <c r="L165" s="12"/>
    </row>
    <row r="166" spans="1:12" ht="39.75" customHeight="1">
      <c r="A166" s="34" t="s">
        <v>134</v>
      </c>
      <c r="B166" s="31" t="s">
        <v>91</v>
      </c>
      <c r="C166" s="31"/>
      <c r="D166" s="31"/>
      <c r="E166" s="32">
        <f aca="true" t="shared" si="13" ref="E166:F169">E167</f>
        <v>3700</v>
      </c>
      <c r="F166" s="32">
        <f t="shared" si="13"/>
        <v>3700</v>
      </c>
      <c r="K166" s="13"/>
      <c r="L166" s="12"/>
    </row>
    <row r="167" spans="1:12" ht="22.5" customHeight="1">
      <c r="A167" s="34" t="s">
        <v>28</v>
      </c>
      <c r="B167" s="31" t="s">
        <v>91</v>
      </c>
      <c r="C167" s="31" t="s">
        <v>31</v>
      </c>
      <c r="D167" s="31"/>
      <c r="E167" s="32">
        <f t="shared" si="13"/>
        <v>3700</v>
      </c>
      <c r="F167" s="32">
        <f t="shared" si="13"/>
        <v>3700</v>
      </c>
      <c r="K167" s="13"/>
      <c r="L167" s="12"/>
    </row>
    <row r="168" spans="1:12" s="15" customFormat="1" ht="25.5">
      <c r="A168" s="34" t="s">
        <v>29</v>
      </c>
      <c r="B168" s="31" t="s">
        <v>91</v>
      </c>
      <c r="C168" s="31" t="s">
        <v>32</v>
      </c>
      <c r="D168" s="31"/>
      <c r="E168" s="32">
        <f t="shared" si="13"/>
        <v>3700</v>
      </c>
      <c r="F168" s="32">
        <f t="shared" si="13"/>
        <v>3700</v>
      </c>
      <c r="K168" s="18"/>
      <c r="L168" s="19"/>
    </row>
    <row r="169" spans="1:12" ht="12.75">
      <c r="A169" s="34" t="s">
        <v>126</v>
      </c>
      <c r="B169" s="31" t="s">
        <v>91</v>
      </c>
      <c r="C169" s="31" t="s">
        <v>32</v>
      </c>
      <c r="D169" s="31" t="s">
        <v>71</v>
      </c>
      <c r="E169" s="32">
        <f t="shared" si="13"/>
        <v>3700</v>
      </c>
      <c r="F169" s="32">
        <f t="shared" si="13"/>
        <v>3700</v>
      </c>
      <c r="K169" s="13"/>
      <c r="L169" s="12"/>
    </row>
    <row r="170" spans="1:12" ht="12.75">
      <c r="A170" s="56" t="s">
        <v>90</v>
      </c>
      <c r="B170" s="31" t="s">
        <v>91</v>
      </c>
      <c r="C170" s="31" t="s">
        <v>32</v>
      </c>
      <c r="D170" s="31" t="s">
        <v>89</v>
      </c>
      <c r="E170" s="32">
        <v>3700</v>
      </c>
      <c r="F170" s="32">
        <v>3700</v>
      </c>
      <c r="K170" s="13"/>
      <c r="L170" s="12"/>
    </row>
    <row r="171" spans="1:12" ht="26.25" customHeight="1">
      <c r="A171" s="34" t="s">
        <v>94</v>
      </c>
      <c r="B171" s="31" t="s">
        <v>135</v>
      </c>
      <c r="C171" s="66"/>
      <c r="D171" s="31"/>
      <c r="E171" s="32">
        <f>E172+E177</f>
        <v>73890</v>
      </c>
      <c r="F171" s="32">
        <f>F172+F177</f>
        <v>77490</v>
      </c>
      <c r="K171" s="14"/>
      <c r="L171" s="12"/>
    </row>
    <row r="172" spans="1:12" s="23" customFormat="1" ht="38.25">
      <c r="A172" s="36" t="s">
        <v>111</v>
      </c>
      <c r="B172" s="31" t="s">
        <v>135</v>
      </c>
      <c r="C172" s="31" t="s">
        <v>3</v>
      </c>
      <c r="D172" s="31"/>
      <c r="E172" s="32">
        <f>E173</f>
        <v>66195.76</v>
      </c>
      <c r="F172" s="32">
        <f>F173</f>
        <v>66195.76</v>
      </c>
      <c r="K172" s="26"/>
      <c r="L172" s="27"/>
    </row>
    <row r="173" spans="1:11" ht="12" customHeight="1">
      <c r="A173" s="36" t="s">
        <v>27</v>
      </c>
      <c r="B173" s="31" t="s">
        <v>135</v>
      </c>
      <c r="C173" s="31" t="s">
        <v>12</v>
      </c>
      <c r="D173" s="31"/>
      <c r="E173" s="32">
        <f>E175</f>
        <v>66195.76</v>
      </c>
      <c r="F173" s="32">
        <f>F175</f>
        <v>66195.76</v>
      </c>
      <c r="K173" s="2"/>
    </row>
    <row r="174" spans="1:11" ht="12.75" customHeight="1" hidden="1">
      <c r="A174" s="34"/>
      <c r="B174" s="31" t="s">
        <v>135</v>
      </c>
      <c r="C174" s="31" t="s">
        <v>12</v>
      </c>
      <c r="D174" s="31"/>
      <c r="E174" s="32"/>
      <c r="F174" s="32"/>
      <c r="K174" s="2"/>
    </row>
    <row r="175" spans="1:11" ht="12.75">
      <c r="A175" s="56" t="s">
        <v>136</v>
      </c>
      <c r="B175" s="31" t="s">
        <v>135</v>
      </c>
      <c r="C175" s="31" t="s">
        <v>12</v>
      </c>
      <c r="D175" s="31" t="s">
        <v>93</v>
      </c>
      <c r="E175" s="32">
        <f>E176</f>
        <v>66195.76</v>
      </c>
      <c r="F175" s="32">
        <f>F176</f>
        <v>66195.76</v>
      </c>
      <c r="K175" s="2"/>
    </row>
    <row r="176" spans="1:11" ht="12.75">
      <c r="A176" s="56" t="s">
        <v>96</v>
      </c>
      <c r="B176" s="31" t="s">
        <v>135</v>
      </c>
      <c r="C176" s="31" t="s">
        <v>12</v>
      </c>
      <c r="D176" s="31" t="s">
        <v>95</v>
      </c>
      <c r="E176" s="32">
        <v>66195.76</v>
      </c>
      <c r="F176" s="32">
        <v>66195.76</v>
      </c>
      <c r="K176" s="2"/>
    </row>
    <row r="177" spans="1:11" ht="12.75">
      <c r="A177" s="34" t="s">
        <v>28</v>
      </c>
      <c r="B177" s="31" t="s">
        <v>135</v>
      </c>
      <c r="C177" s="31" t="s">
        <v>31</v>
      </c>
      <c r="D177" s="31"/>
      <c r="E177" s="32">
        <f aca="true" t="shared" si="14" ref="E177:F179">E178</f>
        <v>7694.24</v>
      </c>
      <c r="F177" s="32">
        <f t="shared" si="14"/>
        <v>11294.24</v>
      </c>
      <c r="K177" s="2"/>
    </row>
    <row r="178" spans="1:11" s="15" customFormat="1" ht="25.5">
      <c r="A178" s="34" t="s">
        <v>29</v>
      </c>
      <c r="B178" s="31" t="s">
        <v>135</v>
      </c>
      <c r="C178" s="31" t="s">
        <v>31</v>
      </c>
      <c r="D178" s="31"/>
      <c r="E178" s="32">
        <f t="shared" si="14"/>
        <v>7694.24</v>
      </c>
      <c r="F178" s="32">
        <f t="shared" si="14"/>
        <v>11294.24</v>
      </c>
      <c r="K178" s="20"/>
    </row>
    <row r="179" spans="1:11" ht="15.75" customHeight="1">
      <c r="A179" s="67" t="s">
        <v>136</v>
      </c>
      <c r="B179" s="31" t="s">
        <v>135</v>
      </c>
      <c r="C179" s="31" t="s">
        <v>32</v>
      </c>
      <c r="D179" s="31" t="s">
        <v>93</v>
      </c>
      <c r="E179" s="32">
        <f t="shared" si="14"/>
        <v>7694.24</v>
      </c>
      <c r="F179" s="32">
        <f t="shared" si="14"/>
        <v>11294.24</v>
      </c>
      <c r="K179" s="2"/>
    </row>
    <row r="180" spans="1:11" ht="12.75">
      <c r="A180" s="67" t="s">
        <v>96</v>
      </c>
      <c r="B180" s="31" t="s">
        <v>135</v>
      </c>
      <c r="C180" s="31" t="s">
        <v>32</v>
      </c>
      <c r="D180" s="31" t="s">
        <v>95</v>
      </c>
      <c r="E180" s="32">
        <v>7694.24</v>
      </c>
      <c r="F180" s="32">
        <v>11294.24</v>
      </c>
      <c r="K180" s="2"/>
    </row>
    <row r="181" spans="1:11" ht="12.75" customHeight="1" hidden="1">
      <c r="A181" s="34"/>
      <c r="B181" s="31" t="s">
        <v>135</v>
      </c>
      <c r="C181" s="31"/>
      <c r="D181" s="31"/>
      <c r="E181" s="32"/>
      <c r="F181" s="32"/>
      <c r="K181" s="2"/>
    </row>
    <row r="182" spans="1:11" ht="29.25" customHeight="1">
      <c r="A182" s="34" t="s">
        <v>56</v>
      </c>
      <c r="B182" s="52" t="s">
        <v>57</v>
      </c>
      <c r="C182" s="31"/>
      <c r="D182" s="31"/>
      <c r="E182" s="32">
        <f aca="true" t="shared" si="15" ref="E182:F185">E183</f>
        <v>25100</v>
      </c>
      <c r="F182" s="32">
        <f t="shared" si="15"/>
        <v>25100</v>
      </c>
      <c r="K182" s="2"/>
    </row>
    <row r="183" spans="1:11" ht="12.75">
      <c r="A183" s="68" t="s">
        <v>138</v>
      </c>
      <c r="B183" s="31" t="s">
        <v>57</v>
      </c>
      <c r="C183" s="31" t="s">
        <v>137</v>
      </c>
      <c r="D183" s="31"/>
      <c r="E183" s="32">
        <f t="shared" si="15"/>
        <v>25100</v>
      </c>
      <c r="F183" s="32">
        <f t="shared" si="15"/>
        <v>25100</v>
      </c>
      <c r="K183" s="2"/>
    </row>
    <row r="184" spans="1:11" ht="12.75">
      <c r="A184" s="69" t="s">
        <v>139</v>
      </c>
      <c r="B184" s="31" t="s">
        <v>57</v>
      </c>
      <c r="C184" s="31" t="s">
        <v>58</v>
      </c>
      <c r="D184" s="31"/>
      <c r="E184" s="32">
        <f t="shared" si="15"/>
        <v>25100</v>
      </c>
      <c r="F184" s="32">
        <f t="shared" si="15"/>
        <v>25100</v>
      </c>
      <c r="K184" s="2"/>
    </row>
    <row r="185" spans="1:11" ht="12.75">
      <c r="A185" s="67" t="s">
        <v>141</v>
      </c>
      <c r="B185" s="31" t="s">
        <v>57</v>
      </c>
      <c r="C185" s="31" t="s">
        <v>58</v>
      </c>
      <c r="D185" s="31" t="s">
        <v>140</v>
      </c>
      <c r="E185" s="32">
        <f t="shared" si="15"/>
        <v>25100</v>
      </c>
      <c r="F185" s="32">
        <f t="shared" si="15"/>
        <v>25100</v>
      </c>
      <c r="K185" s="2"/>
    </row>
    <row r="186" spans="1:11" ht="15.75" customHeight="1">
      <c r="A186" s="67" t="s">
        <v>142</v>
      </c>
      <c r="B186" s="31" t="s">
        <v>57</v>
      </c>
      <c r="C186" s="31" t="s">
        <v>58</v>
      </c>
      <c r="D186" s="31" t="s">
        <v>59</v>
      </c>
      <c r="E186" s="32">
        <v>25100</v>
      </c>
      <c r="F186" s="32">
        <v>25100</v>
      </c>
      <c r="K186" s="2"/>
    </row>
    <row r="187" spans="1:11" ht="39.75" customHeight="1">
      <c r="A187" s="64" t="s">
        <v>143</v>
      </c>
      <c r="B187" s="70">
        <v>9020000320</v>
      </c>
      <c r="C187" s="31"/>
      <c r="D187" s="31"/>
      <c r="E187" s="32">
        <f aca="true" t="shared" si="16" ref="E187:F190">E188</f>
        <v>10900</v>
      </c>
      <c r="F187" s="32">
        <f t="shared" si="16"/>
        <v>10900</v>
      </c>
      <c r="K187" s="2"/>
    </row>
    <row r="188" spans="1:11" s="15" customFormat="1" ht="13.5" customHeight="1">
      <c r="A188" s="36" t="s">
        <v>124</v>
      </c>
      <c r="B188" s="31" t="s">
        <v>55</v>
      </c>
      <c r="C188" s="31" t="s">
        <v>15</v>
      </c>
      <c r="D188" s="31"/>
      <c r="E188" s="32">
        <f t="shared" si="16"/>
        <v>10900</v>
      </c>
      <c r="F188" s="32">
        <f t="shared" si="16"/>
        <v>10900</v>
      </c>
      <c r="K188" s="20"/>
    </row>
    <row r="189" spans="1:11" ht="12.75">
      <c r="A189" s="36" t="s">
        <v>125</v>
      </c>
      <c r="B189" s="31" t="s">
        <v>55</v>
      </c>
      <c r="C189" s="31" t="s">
        <v>4</v>
      </c>
      <c r="D189" s="31"/>
      <c r="E189" s="32">
        <f t="shared" si="16"/>
        <v>10900</v>
      </c>
      <c r="F189" s="32">
        <f t="shared" si="16"/>
        <v>10900</v>
      </c>
      <c r="K189" s="2"/>
    </row>
    <row r="190" spans="1:11" ht="25.5">
      <c r="A190" s="55" t="s">
        <v>144</v>
      </c>
      <c r="B190" s="31" t="s">
        <v>55</v>
      </c>
      <c r="C190" s="31" t="s">
        <v>4</v>
      </c>
      <c r="D190" s="31" t="s">
        <v>24</v>
      </c>
      <c r="E190" s="32">
        <f t="shared" si="16"/>
        <v>10900</v>
      </c>
      <c r="F190" s="32">
        <f t="shared" si="16"/>
        <v>10900</v>
      </c>
      <c r="K190" s="2"/>
    </row>
    <row r="191" spans="1:11" ht="14.25" customHeight="1">
      <c r="A191" s="67" t="s">
        <v>145</v>
      </c>
      <c r="B191" s="31" t="s">
        <v>55</v>
      </c>
      <c r="C191" s="49" t="s">
        <v>4</v>
      </c>
      <c r="D191" s="49" t="s">
        <v>37</v>
      </c>
      <c r="E191" s="30">
        <v>10900</v>
      </c>
      <c r="F191" s="30">
        <v>10900</v>
      </c>
      <c r="K191" s="2"/>
    </row>
    <row r="192" spans="1:11" ht="28.5" customHeight="1">
      <c r="A192" s="34" t="s">
        <v>5</v>
      </c>
      <c r="B192" s="31" t="s">
        <v>54</v>
      </c>
      <c r="C192" s="31"/>
      <c r="D192" s="31"/>
      <c r="E192" s="32">
        <f aca="true" t="shared" si="17" ref="E192:F195">E193</f>
        <v>2457100</v>
      </c>
      <c r="F192" s="32">
        <f t="shared" si="17"/>
        <v>2457100</v>
      </c>
      <c r="K192" s="2"/>
    </row>
    <row r="193" spans="1:11" ht="12" customHeight="1">
      <c r="A193" s="36" t="s">
        <v>124</v>
      </c>
      <c r="B193" s="31" t="s">
        <v>54</v>
      </c>
      <c r="C193" s="31" t="s">
        <v>15</v>
      </c>
      <c r="D193" s="31"/>
      <c r="E193" s="32">
        <f t="shared" si="17"/>
        <v>2457100</v>
      </c>
      <c r="F193" s="32">
        <f t="shared" si="17"/>
        <v>2457100</v>
      </c>
      <c r="K193" s="2"/>
    </row>
    <row r="194" spans="1:11" ht="12" customHeight="1">
      <c r="A194" s="36" t="s">
        <v>125</v>
      </c>
      <c r="B194" s="31" t="s">
        <v>54</v>
      </c>
      <c r="C194" s="31" t="s">
        <v>4</v>
      </c>
      <c r="D194" s="31"/>
      <c r="E194" s="32">
        <f t="shared" si="17"/>
        <v>2457100</v>
      </c>
      <c r="F194" s="32">
        <f t="shared" si="17"/>
        <v>2457100</v>
      </c>
      <c r="K194" s="2"/>
    </row>
    <row r="195" spans="1:11" ht="22.5" customHeight="1">
      <c r="A195" s="34" t="s">
        <v>13</v>
      </c>
      <c r="B195" s="31" t="s">
        <v>54</v>
      </c>
      <c r="C195" s="31" t="s">
        <v>4</v>
      </c>
      <c r="D195" s="31" t="s">
        <v>14</v>
      </c>
      <c r="E195" s="71">
        <f t="shared" si="17"/>
        <v>2457100</v>
      </c>
      <c r="F195" s="71">
        <f t="shared" si="17"/>
        <v>2457100</v>
      </c>
      <c r="K195" s="2"/>
    </row>
    <row r="196" spans="1:11" ht="12" customHeight="1">
      <c r="A196" s="34" t="s">
        <v>123</v>
      </c>
      <c r="B196" s="31" t="s">
        <v>54</v>
      </c>
      <c r="C196" s="49" t="s">
        <v>4</v>
      </c>
      <c r="D196" s="49" t="s">
        <v>60</v>
      </c>
      <c r="E196" s="30">
        <v>2457100</v>
      </c>
      <c r="F196" s="30">
        <v>2457100</v>
      </c>
      <c r="K196" s="2"/>
    </row>
    <row r="197" spans="1:11" ht="12" customHeight="1">
      <c r="A197" s="72" t="s">
        <v>161</v>
      </c>
      <c r="B197" s="73"/>
      <c r="C197" s="73"/>
      <c r="D197" s="73"/>
      <c r="E197" s="74">
        <v>141592.25</v>
      </c>
      <c r="F197" s="74">
        <f>284164.5</f>
        <v>284164.5</v>
      </c>
      <c r="K197" s="2"/>
    </row>
    <row r="198" spans="1:6" s="28" customFormat="1" ht="18">
      <c r="A198" s="75" t="s">
        <v>146</v>
      </c>
      <c r="B198" s="76"/>
      <c r="C198" s="76"/>
      <c r="D198" s="76"/>
      <c r="E198" s="32">
        <f>E119+E14+E197</f>
        <v>5663690</v>
      </c>
      <c r="F198" s="32">
        <f>F119+F14+F197</f>
        <v>5683300</v>
      </c>
    </row>
    <row r="199" spans="1:6" ht="12.75">
      <c r="A199" s="77"/>
      <c r="B199" s="66"/>
      <c r="C199" s="66"/>
      <c r="D199" s="66"/>
      <c r="E199" s="37"/>
      <c r="F199" s="78"/>
    </row>
    <row r="200" spans="1:6" ht="12.75">
      <c r="A200" s="4"/>
      <c r="B200" s="4"/>
      <c r="C200" s="4"/>
      <c r="D200" s="4"/>
      <c r="E200" s="4"/>
      <c r="F200" s="38"/>
    </row>
    <row r="201" spans="1:6" ht="12.75">
      <c r="A201" s="4"/>
      <c r="B201" s="4"/>
      <c r="C201" s="4"/>
      <c r="D201" s="4"/>
      <c r="E201" s="4"/>
      <c r="F201" s="12"/>
    </row>
    <row r="202" spans="1:6" ht="12.75">
      <c r="A202" s="4"/>
      <c r="B202" s="4"/>
      <c r="C202" s="4"/>
      <c r="D202" s="4"/>
      <c r="E202" s="4"/>
      <c r="F202" s="39"/>
    </row>
    <row r="203" spans="1:6" ht="12.75">
      <c r="A203" s="4"/>
      <c r="B203" s="4"/>
      <c r="C203" s="4"/>
      <c r="D203" s="4"/>
      <c r="E203" s="4"/>
      <c r="F203" s="12"/>
    </row>
    <row r="204" spans="1:6" ht="12.75">
      <c r="A204" s="4"/>
      <c r="B204" s="4"/>
      <c r="C204" s="4"/>
      <c r="D204" s="4"/>
      <c r="E204" s="4"/>
      <c r="F204" s="12"/>
    </row>
  </sheetData>
  <sheetProtection/>
  <mergeCells count="1">
    <mergeCell ref="A10:F10"/>
  </mergeCells>
  <printOptions/>
  <pageMargins left="0.7480314960629921" right="0.1968503937007874" top="0.11811023622047245" bottom="0.03937007874015748" header="0.5118110236220472" footer="0.35433070866141736"/>
  <pageSetup firstPageNumber="758" useFirstPageNumber="1" horizontalDpi="600" verticalDpi="600" orientation="portrait" paperSize="9" scale="66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2017-12-25T07:37:30Z</cp:lastPrinted>
  <dcterms:created xsi:type="dcterms:W3CDTF">2007-10-11T12:08:51Z</dcterms:created>
  <dcterms:modified xsi:type="dcterms:W3CDTF">2017-12-25T07:37:32Z</dcterms:modified>
  <cp:category/>
  <cp:version/>
  <cp:contentType/>
  <cp:contentStatus/>
</cp:coreProperties>
</file>