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495" windowHeight="109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'Лист1'!$A$1:$G$298</definedName>
  </definedNames>
  <calcPr fullCalcOnLoad="1"/>
</workbook>
</file>

<file path=xl/sharedStrings.xml><?xml version="1.0" encoding="utf-8"?>
<sst xmlns="http://schemas.openxmlformats.org/spreadsheetml/2006/main" count="929" uniqueCount="218">
  <si>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</si>
  <si>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</si>
  <si>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</si>
  <si>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</si>
  <si>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</si>
  <si>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</si>
  <si>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</si>
  <si>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</si>
  <si>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</si>
  <si>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</si>
  <si>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</si>
  <si>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</si>
  <si>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</si>
  <si>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</si>
  <si>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</si>
  <si>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</si>
  <si>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</si>
  <si>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</si>
  <si>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</si>
  <si>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</si>
  <si>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</si>
  <si>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</si>
  <si>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</si>
  <si>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</si>
  <si>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</si>
  <si>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</si>
  <si>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</si>
  <si>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</si>
  <si>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</si>
  <si>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</si>
  <si>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</si>
  <si>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</si>
  <si>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</si>
  <si>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</si>
  <si>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</si>
  <si>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</si>
  <si>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</si>
  <si>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</si>
  <si>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</si>
  <si>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</si>
  <si>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</si>
  <si>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</si>
  <si>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</si>
  <si>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</si>
  <si>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</si>
  <si>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</si>
  <si>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</si>
  <si>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</si>
  <si>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</si>
  <si>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</si>
  <si>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</si>
  <si>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</si>
  <si>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</si>
  <si>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</si>
  <si>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</si>
  <si>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</si>
  <si>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</si>
  <si>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</si>
  <si>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</si>
  <si>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</si>
  <si>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</si>
  <si>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</si>
  <si>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</si>
  <si>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</si>
  <si>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</si>
  <si>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</si>
  <si>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</si>
  <si>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</si>
  <si>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</si>
  <si>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</si>
  <si>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</si>
  <si>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</si>
  <si>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</si>
  <si>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</si>
  <si>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</si>
  <si>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</si>
  <si>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</si>
  <si>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</si>
  <si>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</si>
  <si>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</si>
  <si>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</si>
  <si>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</si>
  <si>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</si>
  <si>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</si>
  <si>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</si>
  <si>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</si>
  <si>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</si>
  <si>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</si>
  <si>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</si>
  <si>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</si>
  <si>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</si>
  <si>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</si>
  <si>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</si>
  <si>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</si>
  <si>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</si>
  <si>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</si>
  <si>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</si>
  <si>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</si>
  <si>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</si>
  <si>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</si>
  <si>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</si>
  <si>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</si>
  <si>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</si>
  <si>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</si>
  <si>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</si>
  <si>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</si>
  <si>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</si>
  <si>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</si>
  <si>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</si>
  <si>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</si>
  <si>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</si>
  <si>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</si>
  <si>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</si>
  <si>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</si>
  <si>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</si>
  <si>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</si>
  <si>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</si>
  <si>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</si>
  <si>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</si>
  <si>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</si>
  <si>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</si>
  <si>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</si>
  <si>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</si>
  <si>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</si>
  <si>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</si>
  <si>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</si>
  <si>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</si>
  <si>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</si>
  <si>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</si>
  <si>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</si>
  <si>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</si>
  <si>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</si>
  <si>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</si>
  <si>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</si>
  <si>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</si>
  <si>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</si>
  <si>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</si>
  <si>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</si>
  <si>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</si>
  <si>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</si>
  <si>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</si>
  <si>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</si>
  <si>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</si>
  <si>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</si>
  <si>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</si>
  <si>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</si>
  <si>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</si>
  <si>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</si>
  <si>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</si>
  <si>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</si>
  <si>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</si>
  <si>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</si>
  <si>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</si>
  <si>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</si>
  <si>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</si>
  <si>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</si>
  <si>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</si>
  <si>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</si>
  <si>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</si>
  <si>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</si>
  <si>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</si>
  <si>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</si>
  <si>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</si>
  <si>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</si>
  <si>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</si>
  <si>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</si>
  <si>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</si>
  <si>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</si>
  <si>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</si>
  <si>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</si>
  <si>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</si>
  <si>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</si>
  <si>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</si>
  <si>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</si>
  <si>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</si>
  <si>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</si>
  <si>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</si>
  <si>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</si>
  <si>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</si>
  <si>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</si>
  <si>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</si>
  <si>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</si>
  <si>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</si>
  <si>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0550010490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</si>
  <si>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</si>
  <si>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</si>
  <si>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</si>
  <si>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>(рублей)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</si>
  <si>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</si>
  <si>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</si>
  <si>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</si>
  <si>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</si>
  <si>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880</t>
  </si>
  <si>
    <t>Иные бюджетные ассигнования</t>
  </si>
  <si>
    <t xml:space="preserve"> Специальные расходы</t>
  </si>
  <si>
    <t>Приложение 5</t>
  </si>
  <si>
    <t>Утверждено на 2020 год</t>
  </si>
  <si>
    <t>% исполнения</t>
  </si>
  <si>
    <t>7</t>
  </si>
  <si>
    <t>8</t>
  </si>
  <si>
    <t>Обеспечение надежности и бесперебойной системы сети водоснабжения</t>
  </si>
  <si>
    <t>Иные межбюджетные трансферты на финансирование полномочий по решению вопросов местного назначения поселений в отношении проведения капитального ремонта и ремонта автомобильных дорог общего пользования местного значения</t>
  </si>
  <si>
    <t>0510000050</t>
  </si>
  <si>
    <t xml:space="preserve">Расходы бюджета Моторского  сельсовета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за 3 квартал 2020 года </t>
  </si>
  <si>
    <t>Исполнено за 3 квартал 2020 года</t>
  </si>
  <si>
    <t>0550077450</t>
  </si>
  <si>
    <t>Расходы за счет прочих межбюджетных трансфертов, передаваемых бюджетам сельских поселений (за содействие развитию налогового потенциала) на обеспечение бесперебойной работы системы водоснабжения МО "Моторский сельсовет"</t>
  </si>
  <si>
    <t>0505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</si>
  <si>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</si>
  <si>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Расходы за счет прочих межбюджетных трансфертов ,передаваемых бюджетам сельских поселений ,расходов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</si>
  <si>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Расходы на мероприятия по развитию добровольной пожарной охраны</t>
  </si>
  <si>
    <t>Софинансирование расходов на мероприятия по развитию добровольной пожарной охраны</t>
  </si>
  <si>
    <t>0530075100</t>
  </si>
  <si>
    <t>05300S5100</t>
  </si>
  <si>
    <t>9020010360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</si>
  <si>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</si>
  <si>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 решению Моторского сельского Совета депутатов</t>
  </si>
  <si>
    <t>от 21.12.2020 № 4-14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</si>
</sst>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4" fillId="33" borderId="10" xfId="0" applyFont="1" applyFill="1" applyBorder="1" applyAlignment="1" quotePrefix="1">
      <alignment vertical="center"/>
    </xf>
    <xf numFmtId="0" fontId="56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7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0" fontId="12" fillId="33" borderId="10" xfId="0" applyNumberFormat="1" applyFont="1" applyFill="1" applyBorder="1" applyAlignment="1">
      <alignment vertical="center" wrapText="1"/>
    </xf>
    <xf numFmtId="10" fontId="13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0" fontId="13" fillId="33" borderId="10" xfId="0" applyFont="1" applyFill="1" applyBorder="1" applyAlignment="1" quotePrefix="1">
      <alignment vertical="center" wrapText="1"/>
    </xf>
    <xf numFmtId="2" fontId="12" fillId="0" borderId="10" xfId="0" applyNumberFormat="1" applyFont="1" applyFill="1" applyBorder="1" applyAlignment="1">
      <alignment/>
    </xf>
    <xf numFmtId="0" fontId="55" fillId="0" borderId="11" xfId="0" applyNumberFormat="1" applyFont="1" applyFill="1" applyBorder="1" applyAlignment="1" quotePrefix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4" fillId="0" borderId="10" xfId="0" applyNumberFormat="1" applyFont="1" applyBorder="1" applyAlignment="1">
      <alignment vertical="top" wrapText="1"/>
    </xf>
    <xf numFmtId="0" fontId="54" fillId="4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25390625" style="28" customWidth="1"/>
    <col min="5" max="5" width="10.875" style="29" customWidth="1"/>
    <col min="6" max="6" width="9.75390625" style="3" bestFit="1" customWidth="1"/>
    <col min="7" max="16384" width="9.125" style="3" customWidth="1"/>
  </cols>
  <sheetData>
    <row r="1" ht="12.75">
      <c r="B1" s="27" t="s">
        <v>195</v>
      </c>
    </row>
    <row r="2" ht="12.75">
      <c r="B2" s="27" t="s">
        <v>216</v>
      </c>
    </row>
    <row r="3" ht="12.75">
      <c r="B3" s="27" t="s">
        <v>217</v>
      </c>
    </row>
    <row r="4" spans="2:5" ht="12.75">
      <c r="B4" s="28" t="s">
        <v>31</v>
      </c>
      <c r="C4" s="30"/>
      <c r="D4" s="30"/>
      <c r="E4" s="30"/>
    </row>
    <row r="5" spans="1:5" s="2" customFormat="1" ht="27" customHeight="1">
      <c r="A5" s="72" t="s">
        <v>203</v>
      </c>
      <c r="B5" s="72"/>
      <c r="C5" s="72"/>
      <c r="D5" s="72"/>
      <c r="E5" s="72"/>
    </row>
    <row r="6" ht="12.75">
      <c r="E6" s="31" t="s">
        <v>187</v>
      </c>
    </row>
    <row r="7" spans="1:7" ht="39.75" customHeight="1">
      <c r="A7" s="19" t="s">
        <v>16</v>
      </c>
      <c r="B7" s="19" t="s">
        <v>17</v>
      </c>
      <c r="C7" s="19" t="s">
        <v>5</v>
      </c>
      <c r="D7" s="19" t="s">
        <v>7</v>
      </c>
      <c r="E7" s="20" t="s">
        <v>196</v>
      </c>
      <c r="F7" s="57" t="s">
        <v>204</v>
      </c>
      <c r="G7" s="57" t="s">
        <v>197</v>
      </c>
    </row>
    <row r="8" spans="1:7" ht="12.75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164</v>
      </c>
      <c r="F8" s="58" t="s">
        <v>198</v>
      </c>
      <c r="G8" s="58" t="s">
        <v>199</v>
      </c>
    </row>
    <row r="9" spans="1:7" s="7" customFormat="1" ht="29.25" customHeight="1">
      <c r="A9" s="21" t="s">
        <v>128</v>
      </c>
      <c r="B9" s="22" t="s">
        <v>90</v>
      </c>
      <c r="C9" s="22"/>
      <c r="D9" s="22"/>
      <c r="E9" s="32">
        <f>E10+E50+E56+E87+E98+E152</f>
        <v>4730293.83</v>
      </c>
      <c r="F9" s="32">
        <f>F10+F50+F56+F87+F98+F152</f>
        <v>2860860.08</v>
      </c>
      <c r="G9" s="59">
        <f>F9/E9</f>
        <v>0.6047954276869942</v>
      </c>
    </row>
    <row r="10" spans="1:7" s="7" customFormat="1" ht="12.75">
      <c r="A10" s="21" t="s">
        <v>129</v>
      </c>
      <c r="B10" s="22" t="s">
        <v>91</v>
      </c>
      <c r="C10" s="22"/>
      <c r="D10" s="22"/>
      <c r="E10" s="32">
        <f>E16+E26+E31+E21+E40+E45+E36</f>
        <v>518932.8</v>
      </c>
      <c r="F10" s="32">
        <f>F16+F26+F31+F21+F40+F45+F36</f>
        <v>299634.14999999997</v>
      </c>
      <c r="G10" s="59">
        <f aca="true" t="shared" si="0" ref="G10:G77">F10/E10</f>
        <v>0.577404530991296</v>
      </c>
    </row>
    <row r="11" spans="1:7" s="12" customFormat="1" ht="12.75" hidden="1">
      <c r="A11" s="33" t="s">
        <v>114</v>
      </c>
      <c r="B11" s="24" t="s">
        <v>115</v>
      </c>
      <c r="C11" s="24"/>
      <c r="D11" s="24"/>
      <c r="E11" s="34">
        <f>E15</f>
        <v>0</v>
      </c>
      <c r="F11" s="34">
        <f>F15</f>
        <v>0</v>
      </c>
      <c r="G11" s="59" t="e">
        <f t="shared" si="0"/>
        <v>#DIV/0!</v>
      </c>
    </row>
    <row r="12" spans="1:7" s="12" customFormat="1" ht="12.75" hidden="1">
      <c r="A12" s="33" t="s">
        <v>26</v>
      </c>
      <c r="B12" s="24" t="s">
        <v>54</v>
      </c>
      <c r="C12" s="24" t="s">
        <v>28</v>
      </c>
      <c r="D12" s="24"/>
      <c r="E12" s="34">
        <f aca="true" t="shared" si="1" ref="E12:F14">E13</f>
        <v>0</v>
      </c>
      <c r="F12" s="34">
        <f t="shared" si="1"/>
        <v>0</v>
      </c>
      <c r="G12" s="59" t="e">
        <f t="shared" si="0"/>
        <v>#DIV/0!</v>
      </c>
    </row>
    <row r="13" spans="1:7" s="12" customFormat="1" ht="12.75" hidden="1">
      <c r="A13" s="33" t="s">
        <v>27</v>
      </c>
      <c r="B13" s="24" t="s">
        <v>54</v>
      </c>
      <c r="C13" s="24" t="s">
        <v>29</v>
      </c>
      <c r="D13" s="24"/>
      <c r="E13" s="34">
        <f t="shared" si="1"/>
        <v>0</v>
      </c>
      <c r="F13" s="34">
        <f t="shared" si="1"/>
        <v>0</v>
      </c>
      <c r="G13" s="59" t="e">
        <f t="shared" si="0"/>
        <v>#DIV/0!</v>
      </c>
    </row>
    <row r="14" spans="1:7" s="12" customFormat="1" ht="12.75" hidden="1">
      <c r="A14" s="35" t="s">
        <v>1</v>
      </c>
      <c r="B14" s="24" t="s">
        <v>54</v>
      </c>
      <c r="C14" s="24" t="s">
        <v>29</v>
      </c>
      <c r="D14" s="24" t="s">
        <v>10</v>
      </c>
      <c r="E14" s="34">
        <f t="shared" si="1"/>
        <v>0</v>
      </c>
      <c r="F14" s="34">
        <f t="shared" si="1"/>
        <v>0</v>
      </c>
      <c r="G14" s="59" t="e">
        <f t="shared" si="0"/>
        <v>#DIV/0!</v>
      </c>
    </row>
    <row r="15" spans="1:7" s="12" customFormat="1" ht="12.75" hidden="1">
      <c r="A15" s="35" t="s">
        <v>15</v>
      </c>
      <c r="B15" s="24" t="s">
        <v>54</v>
      </c>
      <c r="C15" s="24" t="s">
        <v>29</v>
      </c>
      <c r="D15" s="24" t="s">
        <v>6</v>
      </c>
      <c r="E15" s="34">
        <v>0</v>
      </c>
      <c r="F15" s="34">
        <v>0</v>
      </c>
      <c r="G15" s="59" t="e">
        <f t="shared" si="0"/>
        <v>#DIV/0!</v>
      </c>
    </row>
    <row r="16" spans="1:7" s="12" customFormat="1" ht="36.75" customHeight="1">
      <c r="A16" s="33" t="s">
        <v>130</v>
      </c>
      <c r="B16" s="24" t="s">
        <v>54</v>
      </c>
      <c r="C16" s="24"/>
      <c r="D16" s="24"/>
      <c r="E16" s="34">
        <f>E20</f>
        <v>183100</v>
      </c>
      <c r="F16" s="34">
        <f>F20</f>
        <v>24800</v>
      </c>
      <c r="G16" s="59">
        <f t="shared" si="0"/>
        <v>0.13544511196067724</v>
      </c>
    </row>
    <row r="17" spans="1:7" s="11" customFormat="1" ht="12.75">
      <c r="A17" s="36" t="s">
        <v>149</v>
      </c>
      <c r="B17" s="24" t="s">
        <v>54</v>
      </c>
      <c r="C17" s="24" t="s">
        <v>28</v>
      </c>
      <c r="D17" s="24"/>
      <c r="E17" s="34">
        <f aca="true" t="shared" si="2" ref="E17:F19">E18</f>
        <v>183100</v>
      </c>
      <c r="F17" s="34">
        <f t="shared" si="2"/>
        <v>24800</v>
      </c>
      <c r="G17" s="59">
        <f t="shared" si="0"/>
        <v>0.13544511196067724</v>
      </c>
    </row>
    <row r="18" spans="1:7" s="11" customFormat="1" ht="12.75">
      <c r="A18" s="33" t="s">
        <v>27</v>
      </c>
      <c r="B18" s="24" t="s">
        <v>54</v>
      </c>
      <c r="C18" s="24" t="s">
        <v>29</v>
      </c>
      <c r="D18" s="24"/>
      <c r="E18" s="34">
        <f t="shared" si="2"/>
        <v>183100</v>
      </c>
      <c r="F18" s="34">
        <f t="shared" si="2"/>
        <v>24800</v>
      </c>
      <c r="G18" s="59">
        <f t="shared" si="0"/>
        <v>0.13544511196067724</v>
      </c>
    </row>
    <row r="19" spans="1:7" s="11" customFormat="1" ht="12.75">
      <c r="A19" s="35" t="s">
        <v>1</v>
      </c>
      <c r="B19" s="24" t="s">
        <v>54</v>
      </c>
      <c r="C19" s="24" t="s">
        <v>29</v>
      </c>
      <c r="D19" s="24" t="s">
        <v>10</v>
      </c>
      <c r="E19" s="34">
        <f t="shared" si="2"/>
        <v>183100</v>
      </c>
      <c r="F19" s="34">
        <f t="shared" si="2"/>
        <v>24800</v>
      </c>
      <c r="G19" s="59">
        <f t="shared" si="0"/>
        <v>0.13544511196067724</v>
      </c>
    </row>
    <row r="20" spans="1:7" ht="15.75" customHeight="1">
      <c r="A20" s="35" t="s">
        <v>15</v>
      </c>
      <c r="B20" s="24" t="s">
        <v>54</v>
      </c>
      <c r="C20" s="24" t="s">
        <v>29</v>
      </c>
      <c r="D20" s="24" t="s">
        <v>6</v>
      </c>
      <c r="E20" s="34">
        <v>183100</v>
      </c>
      <c r="F20" s="34">
        <v>24800</v>
      </c>
      <c r="G20" s="59">
        <f t="shared" si="0"/>
        <v>0.13544511196067724</v>
      </c>
    </row>
    <row r="21" spans="1:7" ht="48.75" customHeight="1">
      <c r="A21" s="33" t="s">
        <v>160</v>
      </c>
      <c r="B21" s="24" t="s">
        <v>161</v>
      </c>
      <c r="C21" s="24"/>
      <c r="D21" s="24"/>
      <c r="E21" s="34">
        <f>E25</f>
        <v>20000</v>
      </c>
      <c r="F21" s="34">
        <f>F25</f>
        <v>0</v>
      </c>
      <c r="G21" s="59">
        <f t="shared" si="0"/>
        <v>0</v>
      </c>
    </row>
    <row r="22" spans="1:7" ht="15.75" customHeight="1">
      <c r="A22" s="36" t="s">
        <v>149</v>
      </c>
      <c r="B22" s="24" t="s">
        <v>161</v>
      </c>
      <c r="C22" s="24" t="s">
        <v>28</v>
      </c>
      <c r="D22" s="24"/>
      <c r="E22" s="34">
        <f aca="true" t="shared" si="3" ref="E22:F24">E23</f>
        <v>20000</v>
      </c>
      <c r="F22" s="34">
        <f t="shared" si="3"/>
        <v>0</v>
      </c>
      <c r="G22" s="59">
        <f t="shared" si="0"/>
        <v>0</v>
      </c>
    </row>
    <row r="23" spans="1:7" ht="15.75" customHeight="1">
      <c r="A23" s="33" t="s">
        <v>27</v>
      </c>
      <c r="B23" s="24" t="s">
        <v>161</v>
      </c>
      <c r="C23" s="24" t="s">
        <v>29</v>
      </c>
      <c r="D23" s="24"/>
      <c r="E23" s="34">
        <f t="shared" si="3"/>
        <v>20000</v>
      </c>
      <c r="F23" s="34">
        <f t="shared" si="3"/>
        <v>0</v>
      </c>
      <c r="G23" s="59">
        <f t="shared" si="0"/>
        <v>0</v>
      </c>
    </row>
    <row r="24" spans="1:7" ht="15.75" customHeight="1">
      <c r="A24" s="35" t="s">
        <v>1</v>
      </c>
      <c r="B24" s="24" t="s">
        <v>161</v>
      </c>
      <c r="C24" s="24" t="s">
        <v>29</v>
      </c>
      <c r="D24" s="24" t="s">
        <v>10</v>
      </c>
      <c r="E24" s="34">
        <f t="shared" si="3"/>
        <v>20000</v>
      </c>
      <c r="F24" s="34">
        <f t="shared" si="3"/>
        <v>0</v>
      </c>
      <c r="G24" s="59">
        <f t="shared" si="0"/>
        <v>0</v>
      </c>
    </row>
    <row r="25" spans="1:7" ht="15.75" customHeight="1">
      <c r="A25" s="35" t="s">
        <v>15</v>
      </c>
      <c r="B25" s="24" t="s">
        <v>161</v>
      </c>
      <c r="C25" s="24" t="s">
        <v>29</v>
      </c>
      <c r="D25" s="24" t="s">
        <v>6</v>
      </c>
      <c r="E25" s="34">
        <v>20000</v>
      </c>
      <c r="F25" s="34">
        <v>0</v>
      </c>
      <c r="G25" s="59">
        <f t="shared" si="0"/>
        <v>0</v>
      </c>
    </row>
    <row r="26" spans="1:7" ht="47.25" customHeight="1">
      <c r="A26" s="33" t="s">
        <v>131</v>
      </c>
      <c r="B26" s="24" t="s">
        <v>55</v>
      </c>
      <c r="C26" s="24"/>
      <c r="D26" s="24"/>
      <c r="E26" s="37">
        <f aca="true" t="shared" si="4" ref="E26:F29">E27</f>
        <v>293575.88</v>
      </c>
      <c r="F26" s="37">
        <f t="shared" si="4"/>
        <v>271311.23</v>
      </c>
      <c r="G26" s="59">
        <f t="shared" si="0"/>
        <v>0.9241604930214293</v>
      </c>
    </row>
    <row r="27" spans="1:7" ht="13.5" customHeight="1">
      <c r="A27" s="33" t="s">
        <v>26</v>
      </c>
      <c r="B27" s="24" t="s">
        <v>55</v>
      </c>
      <c r="C27" s="24" t="s">
        <v>28</v>
      </c>
      <c r="D27" s="24"/>
      <c r="E27" s="37">
        <f t="shared" si="4"/>
        <v>293575.88</v>
      </c>
      <c r="F27" s="37">
        <f t="shared" si="4"/>
        <v>271311.23</v>
      </c>
      <c r="G27" s="59">
        <f t="shared" si="0"/>
        <v>0.9241604930214293</v>
      </c>
    </row>
    <row r="28" spans="1:7" ht="13.5" customHeight="1">
      <c r="A28" s="33" t="s">
        <v>27</v>
      </c>
      <c r="B28" s="24" t="s">
        <v>55</v>
      </c>
      <c r="C28" s="24" t="s">
        <v>29</v>
      </c>
      <c r="D28" s="24"/>
      <c r="E28" s="37">
        <f t="shared" si="4"/>
        <v>293575.88</v>
      </c>
      <c r="F28" s="37">
        <f t="shared" si="4"/>
        <v>271311.23</v>
      </c>
      <c r="G28" s="59">
        <f t="shared" si="0"/>
        <v>0.9241604930214293</v>
      </c>
    </row>
    <row r="29" spans="1:7" ht="13.5" customHeight="1">
      <c r="A29" s="35" t="s">
        <v>1</v>
      </c>
      <c r="B29" s="24" t="s">
        <v>55</v>
      </c>
      <c r="C29" s="24" t="s">
        <v>29</v>
      </c>
      <c r="D29" s="24" t="s">
        <v>10</v>
      </c>
      <c r="E29" s="37">
        <f t="shared" si="4"/>
        <v>293575.88</v>
      </c>
      <c r="F29" s="37">
        <f t="shared" si="4"/>
        <v>271311.23</v>
      </c>
      <c r="G29" s="59">
        <f t="shared" si="0"/>
        <v>0.9241604930214293</v>
      </c>
    </row>
    <row r="30" spans="1:7" ht="13.5" customHeight="1">
      <c r="A30" s="35" t="s">
        <v>15</v>
      </c>
      <c r="B30" s="24" t="s">
        <v>55</v>
      </c>
      <c r="C30" s="24" t="s">
        <v>29</v>
      </c>
      <c r="D30" s="24" t="s">
        <v>6</v>
      </c>
      <c r="E30" s="37">
        <v>293575.88</v>
      </c>
      <c r="F30" s="37">
        <v>271311.23</v>
      </c>
      <c r="G30" s="59">
        <f t="shared" si="0"/>
        <v>0.9241604930214293</v>
      </c>
    </row>
    <row r="31" spans="1:7" ht="22.5" customHeight="1">
      <c r="A31" s="33" t="s">
        <v>132</v>
      </c>
      <c r="B31" s="24" t="s">
        <v>56</v>
      </c>
      <c r="C31" s="24"/>
      <c r="D31" s="24"/>
      <c r="E31" s="37">
        <f aca="true" t="shared" si="5" ref="E31:F34">E32</f>
        <v>3522.92</v>
      </c>
      <c r="F31" s="37">
        <f t="shared" si="5"/>
        <v>3522.92</v>
      </c>
      <c r="G31" s="59">
        <f t="shared" si="0"/>
        <v>1</v>
      </c>
    </row>
    <row r="32" spans="1:7" ht="13.5" customHeight="1">
      <c r="A32" s="33" t="s">
        <v>26</v>
      </c>
      <c r="B32" s="24" t="s">
        <v>56</v>
      </c>
      <c r="C32" s="24" t="s">
        <v>28</v>
      </c>
      <c r="D32" s="24"/>
      <c r="E32" s="37">
        <f t="shared" si="5"/>
        <v>3522.92</v>
      </c>
      <c r="F32" s="37">
        <f t="shared" si="5"/>
        <v>3522.92</v>
      </c>
      <c r="G32" s="59">
        <f t="shared" si="0"/>
        <v>1</v>
      </c>
    </row>
    <row r="33" spans="1:7" ht="13.5" customHeight="1">
      <c r="A33" s="33" t="s">
        <v>27</v>
      </c>
      <c r="B33" s="24" t="s">
        <v>56</v>
      </c>
      <c r="C33" s="24" t="s">
        <v>29</v>
      </c>
      <c r="D33" s="24"/>
      <c r="E33" s="37">
        <f t="shared" si="5"/>
        <v>3522.92</v>
      </c>
      <c r="F33" s="37">
        <f t="shared" si="5"/>
        <v>3522.92</v>
      </c>
      <c r="G33" s="59">
        <f t="shared" si="0"/>
        <v>1</v>
      </c>
    </row>
    <row r="34" spans="1:7" ht="13.5" customHeight="1">
      <c r="A34" s="35" t="s">
        <v>1</v>
      </c>
      <c r="B34" s="24" t="s">
        <v>56</v>
      </c>
      <c r="C34" s="24" t="s">
        <v>29</v>
      </c>
      <c r="D34" s="24" t="s">
        <v>10</v>
      </c>
      <c r="E34" s="37">
        <f t="shared" si="5"/>
        <v>3522.92</v>
      </c>
      <c r="F34" s="37">
        <f t="shared" si="5"/>
        <v>3522.92</v>
      </c>
      <c r="G34" s="59">
        <f t="shared" si="0"/>
        <v>1</v>
      </c>
    </row>
    <row r="35" spans="1:7" ht="13.5" customHeight="1">
      <c r="A35" s="35" t="s">
        <v>15</v>
      </c>
      <c r="B35" s="24" t="s">
        <v>56</v>
      </c>
      <c r="C35" s="24" t="s">
        <v>29</v>
      </c>
      <c r="D35" s="24" t="s">
        <v>6</v>
      </c>
      <c r="E35" s="37">
        <v>3522.92</v>
      </c>
      <c r="F35" s="37">
        <v>3522.92</v>
      </c>
      <c r="G35" s="59">
        <f t="shared" si="0"/>
        <v>1</v>
      </c>
    </row>
    <row r="36" spans="1:7" ht="27.75" customHeight="1">
      <c r="A36" s="35" t="s">
        <v>201</v>
      </c>
      <c r="B36" s="24" t="s">
        <v>202</v>
      </c>
      <c r="C36" s="24"/>
      <c r="D36" s="24"/>
      <c r="E36" s="37">
        <f>E38</f>
        <v>18734</v>
      </c>
      <c r="F36" s="37">
        <v>0</v>
      </c>
      <c r="G36" s="59">
        <f t="shared" si="0"/>
        <v>0</v>
      </c>
    </row>
    <row r="37" spans="1:7" ht="18" customHeight="1">
      <c r="A37" s="33" t="s">
        <v>26</v>
      </c>
      <c r="B37" s="24" t="s">
        <v>202</v>
      </c>
      <c r="C37" s="24" t="s">
        <v>28</v>
      </c>
      <c r="D37" s="24" t="s">
        <v>10</v>
      </c>
      <c r="E37" s="37">
        <f>E38</f>
        <v>18734</v>
      </c>
      <c r="F37" s="37">
        <v>0</v>
      </c>
      <c r="G37" s="59">
        <f t="shared" si="0"/>
        <v>0</v>
      </c>
    </row>
    <row r="38" spans="1:7" ht="18" customHeight="1">
      <c r="A38" s="33" t="s">
        <v>27</v>
      </c>
      <c r="B38" s="24" t="s">
        <v>202</v>
      </c>
      <c r="C38" s="24" t="s">
        <v>29</v>
      </c>
      <c r="D38" s="24" t="s">
        <v>6</v>
      </c>
      <c r="E38" s="37">
        <f>E39</f>
        <v>18734</v>
      </c>
      <c r="F38" s="37">
        <v>0</v>
      </c>
      <c r="G38" s="59">
        <f t="shared" si="0"/>
        <v>0</v>
      </c>
    </row>
    <row r="39" spans="1:7" ht="13.5" customHeight="1" hidden="1">
      <c r="A39" s="35"/>
      <c r="B39" s="24" t="s">
        <v>202</v>
      </c>
      <c r="C39" s="24"/>
      <c r="D39" s="24"/>
      <c r="E39" s="37">
        <v>18734</v>
      </c>
      <c r="F39" s="37"/>
      <c r="G39" s="59"/>
    </row>
    <row r="40" spans="1:7" ht="51" customHeight="1" hidden="1">
      <c r="A40" s="23" t="s">
        <v>165</v>
      </c>
      <c r="B40" s="24" t="s">
        <v>166</v>
      </c>
      <c r="C40" s="24"/>
      <c r="D40" s="24"/>
      <c r="E40" s="37">
        <f>E41</f>
        <v>0</v>
      </c>
      <c r="F40" s="39">
        <f>F41</f>
        <v>0</v>
      </c>
      <c r="G40" s="59" t="e">
        <f t="shared" si="0"/>
        <v>#DIV/0!</v>
      </c>
    </row>
    <row r="41" spans="1:7" ht="13.5" customHeight="1" hidden="1">
      <c r="A41" s="33" t="s">
        <v>26</v>
      </c>
      <c r="B41" s="24" t="s">
        <v>166</v>
      </c>
      <c r="C41" s="24" t="s">
        <v>28</v>
      </c>
      <c r="D41" s="24"/>
      <c r="E41" s="37">
        <f>E42</f>
        <v>0</v>
      </c>
      <c r="F41" s="37">
        <f>F45</f>
        <v>0</v>
      </c>
      <c r="G41" s="59" t="e">
        <f t="shared" si="0"/>
        <v>#DIV/0!</v>
      </c>
    </row>
    <row r="42" spans="1:7" ht="13.5" customHeight="1" hidden="1">
      <c r="A42" s="33" t="s">
        <v>27</v>
      </c>
      <c r="B42" s="24" t="s">
        <v>166</v>
      </c>
      <c r="C42" s="24" t="s">
        <v>29</v>
      </c>
      <c r="D42" s="24"/>
      <c r="E42" s="37">
        <f>E43</f>
        <v>0</v>
      </c>
      <c r="F42" s="37">
        <f>F43</f>
        <v>0</v>
      </c>
      <c r="G42" s="59" t="e">
        <f t="shared" si="0"/>
        <v>#DIV/0!</v>
      </c>
    </row>
    <row r="43" spans="1:7" ht="13.5" customHeight="1" hidden="1">
      <c r="A43" s="35" t="s">
        <v>1</v>
      </c>
      <c r="B43" s="24" t="s">
        <v>166</v>
      </c>
      <c r="C43" s="24" t="s">
        <v>29</v>
      </c>
      <c r="D43" s="24" t="s">
        <v>10</v>
      </c>
      <c r="E43" s="37">
        <f>E44</f>
        <v>0</v>
      </c>
      <c r="F43" s="37">
        <f>F45</f>
        <v>0</v>
      </c>
      <c r="G43" s="59" t="e">
        <f t="shared" si="0"/>
        <v>#DIV/0!</v>
      </c>
    </row>
    <row r="44" spans="1:7" ht="13.5" customHeight="1" hidden="1">
      <c r="A44" s="35" t="s">
        <v>15</v>
      </c>
      <c r="B44" s="24" t="s">
        <v>166</v>
      </c>
      <c r="C44" s="24" t="s">
        <v>29</v>
      </c>
      <c r="D44" s="24" t="s">
        <v>6</v>
      </c>
      <c r="E44" s="37">
        <v>0</v>
      </c>
      <c r="F44" s="37">
        <f>F45</f>
        <v>0</v>
      </c>
      <c r="G44" s="59" t="e">
        <f t="shared" si="0"/>
        <v>#DIV/0!</v>
      </c>
    </row>
    <row r="45" spans="1:7" ht="51" customHeight="1" hidden="1">
      <c r="A45" s="23" t="s">
        <v>167</v>
      </c>
      <c r="B45" s="24" t="s">
        <v>168</v>
      </c>
      <c r="C45" s="24"/>
      <c r="D45" s="24"/>
      <c r="E45" s="37">
        <f>E46</f>
        <v>0</v>
      </c>
      <c r="F45" s="37">
        <v>0</v>
      </c>
      <c r="G45" s="59" t="e">
        <f t="shared" si="0"/>
        <v>#DIV/0!</v>
      </c>
    </row>
    <row r="46" spans="1:7" ht="12.75" customHeight="1" hidden="1">
      <c r="A46" s="33" t="s">
        <v>26</v>
      </c>
      <c r="B46" s="24" t="s">
        <v>168</v>
      </c>
      <c r="C46" s="24" t="s">
        <v>28</v>
      </c>
      <c r="D46" s="24"/>
      <c r="E46" s="37">
        <f>E47</f>
        <v>0</v>
      </c>
      <c r="F46" s="39">
        <f>F47+F52+F57+F66</f>
        <v>21225</v>
      </c>
      <c r="G46" s="59" t="e">
        <f t="shared" si="0"/>
        <v>#DIV/0!</v>
      </c>
    </row>
    <row r="47" spans="1:7" ht="12.75" customHeight="1" hidden="1">
      <c r="A47" s="33" t="s">
        <v>27</v>
      </c>
      <c r="B47" s="24" t="s">
        <v>168</v>
      </c>
      <c r="C47" s="24" t="s">
        <v>29</v>
      </c>
      <c r="D47" s="24"/>
      <c r="E47" s="37">
        <f>E48</f>
        <v>0</v>
      </c>
      <c r="F47" s="37">
        <f>F48</f>
        <v>0</v>
      </c>
      <c r="G47" s="59" t="e">
        <f t="shared" si="0"/>
        <v>#DIV/0!</v>
      </c>
    </row>
    <row r="48" spans="1:7" ht="12.75" customHeight="1" hidden="1">
      <c r="A48" s="35" t="s">
        <v>1</v>
      </c>
      <c r="B48" s="24" t="s">
        <v>168</v>
      </c>
      <c r="C48" s="24" t="s">
        <v>29</v>
      </c>
      <c r="D48" s="24" t="s">
        <v>10</v>
      </c>
      <c r="E48" s="37">
        <f>E49</f>
        <v>0</v>
      </c>
      <c r="F48" s="37">
        <f>F49</f>
        <v>0</v>
      </c>
      <c r="G48" s="59" t="e">
        <f t="shared" si="0"/>
        <v>#DIV/0!</v>
      </c>
    </row>
    <row r="49" spans="1:7" ht="12.75" customHeight="1" hidden="1">
      <c r="A49" s="35" t="s">
        <v>15</v>
      </c>
      <c r="B49" s="24" t="s">
        <v>168</v>
      </c>
      <c r="C49" s="24" t="s">
        <v>29</v>
      </c>
      <c r="D49" s="24" t="s">
        <v>6</v>
      </c>
      <c r="E49" s="37">
        <v>0</v>
      </c>
      <c r="F49" s="37">
        <f>F50</f>
        <v>0</v>
      </c>
      <c r="G49" s="59" t="e">
        <f t="shared" si="0"/>
        <v>#DIV/0!</v>
      </c>
    </row>
    <row r="50" spans="1:7" s="7" customFormat="1" ht="22.5" customHeight="1">
      <c r="A50" s="38" t="s">
        <v>133</v>
      </c>
      <c r="B50" s="22" t="s">
        <v>35</v>
      </c>
      <c r="C50" s="22"/>
      <c r="D50" s="22"/>
      <c r="E50" s="39">
        <f>E51</f>
        <v>1000</v>
      </c>
      <c r="F50" s="39">
        <f>F51</f>
        <v>0</v>
      </c>
      <c r="G50" s="60">
        <f t="shared" si="0"/>
        <v>0</v>
      </c>
    </row>
    <row r="51" spans="1:7" ht="47.25" customHeight="1">
      <c r="A51" s="33" t="s">
        <v>134</v>
      </c>
      <c r="B51" s="24" t="s">
        <v>36</v>
      </c>
      <c r="C51" s="24"/>
      <c r="D51" s="24"/>
      <c r="E51" s="37">
        <f>E54</f>
        <v>1000</v>
      </c>
      <c r="F51" s="37">
        <v>0</v>
      </c>
      <c r="G51" s="59">
        <f t="shared" si="0"/>
        <v>0</v>
      </c>
    </row>
    <row r="52" spans="1:7" ht="15" customHeight="1">
      <c r="A52" s="36" t="s">
        <v>149</v>
      </c>
      <c r="B52" s="24" t="s">
        <v>36</v>
      </c>
      <c r="C52" s="24" t="s">
        <v>28</v>
      </c>
      <c r="D52" s="24"/>
      <c r="E52" s="37">
        <f>E53</f>
        <v>1000</v>
      </c>
      <c r="F52" s="37">
        <f>F53</f>
        <v>0</v>
      </c>
      <c r="G52" s="59">
        <f t="shared" si="0"/>
        <v>0</v>
      </c>
    </row>
    <row r="53" spans="1:7" ht="14.25" customHeight="1">
      <c r="A53" s="33" t="s">
        <v>27</v>
      </c>
      <c r="B53" s="24" t="s">
        <v>36</v>
      </c>
      <c r="C53" s="24" t="s">
        <v>29</v>
      </c>
      <c r="D53" s="24"/>
      <c r="E53" s="37">
        <f>E54</f>
        <v>1000</v>
      </c>
      <c r="F53" s="37">
        <f>F54</f>
        <v>0</v>
      </c>
      <c r="G53" s="59">
        <f t="shared" si="0"/>
        <v>0</v>
      </c>
    </row>
    <row r="54" spans="1:7" ht="14.25" customHeight="1">
      <c r="A54" s="41" t="s">
        <v>153</v>
      </c>
      <c r="B54" s="24" t="s">
        <v>36</v>
      </c>
      <c r="C54" s="24" t="s">
        <v>29</v>
      </c>
      <c r="D54" s="24" t="s">
        <v>93</v>
      </c>
      <c r="E54" s="37">
        <f>E55</f>
        <v>1000</v>
      </c>
      <c r="F54" s="37">
        <v>0</v>
      </c>
      <c r="G54" s="59">
        <f t="shared" si="0"/>
        <v>0</v>
      </c>
    </row>
    <row r="55" spans="1:7" ht="15" customHeight="1">
      <c r="A55" s="40" t="s">
        <v>0</v>
      </c>
      <c r="B55" s="24" t="s">
        <v>36</v>
      </c>
      <c r="C55" s="24" t="s">
        <v>29</v>
      </c>
      <c r="D55" s="24" t="s">
        <v>92</v>
      </c>
      <c r="E55" s="37">
        <v>1000</v>
      </c>
      <c r="F55" s="37">
        <v>0</v>
      </c>
      <c r="G55" s="59">
        <f t="shared" si="0"/>
        <v>0</v>
      </c>
    </row>
    <row r="56" spans="1:7" s="14" customFormat="1" ht="15" customHeight="1">
      <c r="A56" s="42" t="s">
        <v>97</v>
      </c>
      <c r="B56" s="22" t="s">
        <v>37</v>
      </c>
      <c r="C56" s="22"/>
      <c r="D56" s="22"/>
      <c r="E56" s="39">
        <f>E57+E62+E67+E76+E81+E84</f>
        <v>575009</v>
      </c>
      <c r="F56" s="39">
        <f>F57+F62+F67+F76</f>
        <v>90959</v>
      </c>
      <c r="G56" s="60">
        <f t="shared" si="0"/>
        <v>0.15818708924555963</v>
      </c>
    </row>
    <row r="57" spans="1:7" s="14" customFormat="1" ht="48" customHeight="1">
      <c r="A57" s="40" t="s">
        <v>135</v>
      </c>
      <c r="B57" s="24" t="s">
        <v>118</v>
      </c>
      <c r="C57" s="24"/>
      <c r="D57" s="24"/>
      <c r="E57" s="37">
        <f>E58</f>
        <v>15425</v>
      </c>
      <c r="F57" s="37">
        <f>F61</f>
        <v>15425</v>
      </c>
      <c r="G57" s="59">
        <f t="shared" si="0"/>
        <v>1</v>
      </c>
    </row>
    <row r="58" spans="1:7" s="14" customFormat="1" ht="18.75" customHeight="1">
      <c r="A58" s="36" t="s">
        <v>149</v>
      </c>
      <c r="B58" s="24" t="s">
        <v>118</v>
      </c>
      <c r="C58" s="24" t="s">
        <v>28</v>
      </c>
      <c r="D58" s="24"/>
      <c r="E58" s="37">
        <f>E59</f>
        <v>15425</v>
      </c>
      <c r="F58" s="37">
        <f>F59</f>
        <v>15425</v>
      </c>
      <c r="G58" s="59">
        <f t="shared" si="0"/>
        <v>1</v>
      </c>
    </row>
    <row r="59" spans="1:7" s="14" customFormat="1" ht="15.75" customHeight="1">
      <c r="A59" s="33" t="s">
        <v>27</v>
      </c>
      <c r="B59" s="24" t="s">
        <v>118</v>
      </c>
      <c r="C59" s="24" t="s">
        <v>29</v>
      </c>
      <c r="D59" s="24"/>
      <c r="E59" s="37">
        <f>E60</f>
        <v>15425</v>
      </c>
      <c r="F59" s="37">
        <f>F61</f>
        <v>15425</v>
      </c>
      <c r="G59" s="59">
        <f t="shared" si="0"/>
        <v>1</v>
      </c>
    </row>
    <row r="60" spans="1:7" s="14" customFormat="1" ht="15.75" customHeight="1">
      <c r="A60" s="41" t="s">
        <v>153</v>
      </c>
      <c r="B60" s="24" t="s">
        <v>118</v>
      </c>
      <c r="C60" s="24" t="s">
        <v>29</v>
      </c>
      <c r="D60" s="24" t="s">
        <v>93</v>
      </c>
      <c r="E60" s="37">
        <f>E61</f>
        <v>15425</v>
      </c>
      <c r="F60" s="37">
        <f>F61</f>
        <v>15425</v>
      </c>
      <c r="G60" s="59">
        <f t="shared" si="0"/>
        <v>1</v>
      </c>
    </row>
    <row r="61" spans="1:7" s="14" customFormat="1" ht="14.25" customHeight="1">
      <c r="A61" s="40" t="s">
        <v>34</v>
      </c>
      <c r="B61" s="24" t="s">
        <v>118</v>
      </c>
      <c r="C61" s="24" t="s">
        <v>29</v>
      </c>
      <c r="D61" s="24" t="s">
        <v>32</v>
      </c>
      <c r="E61" s="37">
        <v>15425</v>
      </c>
      <c r="F61" s="37">
        <v>15425</v>
      </c>
      <c r="G61" s="59">
        <f t="shared" si="0"/>
        <v>1</v>
      </c>
    </row>
    <row r="62" spans="1:7" s="13" customFormat="1" ht="42.75" customHeight="1">
      <c r="A62" s="40" t="s">
        <v>136</v>
      </c>
      <c r="B62" s="24" t="s">
        <v>38</v>
      </c>
      <c r="C62" s="24"/>
      <c r="D62" s="24"/>
      <c r="E62" s="37">
        <f>E63</f>
        <v>5800</v>
      </c>
      <c r="F62" s="37">
        <f>F63</f>
        <v>5800</v>
      </c>
      <c r="G62" s="59">
        <f t="shared" si="0"/>
        <v>1</v>
      </c>
    </row>
    <row r="63" spans="1:7" s="13" customFormat="1" ht="38.25" customHeight="1">
      <c r="A63" s="33" t="s">
        <v>189</v>
      </c>
      <c r="B63" s="24" t="s">
        <v>38</v>
      </c>
      <c r="C63" s="24" t="s">
        <v>3</v>
      </c>
      <c r="D63" s="24"/>
      <c r="E63" s="37">
        <f>E64</f>
        <v>5800</v>
      </c>
      <c r="F63" s="37">
        <f>F65</f>
        <v>5800</v>
      </c>
      <c r="G63" s="59">
        <f t="shared" si="0"/>
        <v>1</v>
      </c>
    </row>
    <row r="64" spans="1:7" s="13" customFormat="1" ht="13.5" customHeight="1">
      <c r="A64" s="33" t="s">
        <v>25</v>
      </c>
      <c r="B64" s="24" t="s">
        <v>38</v>
      </c>
      <c r="C64" s="24" t="s">
        <v>11</v>
      </c>
      <c r="D64" s="24"/>
      <c r="E64" s="37">
        <f>E65</f>
        <v>5800</v>
      </c>
      <c r="F64" s="37">
        <f>F65</f>
        <v>5800</v>
      </c>
      <c r="G64" s="59">
        <f t="shared" si="0"/>
        <v>1</v>
      </c>
    </row>
    <row r="65" spans="1:7" s="13" customFormat="1" ht="13.5" customHeight="1">
      <c r="A65" s="41" t="s">
        <v>153</v>
      </c>
      <c r="B65" s="24" t="s">
        <v>38</v>
      </c>
      <c r="C65" s="24" t="s">
        <v>11</v>
      </c>
      <c r="D65" s="24" t="s">
        <v>93</v>
      </c>
      <c r="E65" s="37">
        <f>E66</f>
        <v>5800</v>
      </c>
      <c r="F65" s="37">
        <f>F66</f>
        <v>5800</v>
      </c>
      <c r="G65" s="59">
        <f t="shared" si="0"/>
        <v>1</v>
      </c>
    </row>
    <row r="66" spans="1:7" s="13" customFormat="1" ht="14.25" customHeight="1">
      <c r="A66" s="40" t="s">
        <v>34</v>
      </c>
      <c r="B66" s="24" t="s">
        <v>38</v>
      </c>
      <c r="C66" s="24" t="s">
        <v>11</v>
      </c>
      <c r="D66" s="24" t="s">
        <v>32</v>
      </c>
      <c r="E66" s="37">
        <v>5800</v>
      </c>
      <c r="F66" s="37">
        <v>5800</v>
      </c>
      <c r="G66" s="59">
        <f t="shared" si="0"/>
        <v>1</v>
      </c>
    </row>
    <row r="67" spans="1:7" s="13" customFormat="1" ht="51.75" customHeight="1">
      <c r="A67" s="23" t="s">
        <v>180</v>
      </c>
      <c r="B67" s="24" t="s">
        <v>57</v>
      </c>
      <c r="C67" s="24"/>
      <c r="D67" s="24"/>
      <c r="E67" s="37">
        <f>E68+E72</f>
        <v>66247</v>
      </c>
      <c r="F67" s="37">
        <f>F71+F75</f>
        <v>66247</v>
      </c>
      <c r="G67" s="59">
        <f t="shared" si="0"/>
        <v>1</v>
      </c>
    </row>
    <row r="68" spans="1:7" s="13" customFormat="1" ht="30" customHeight="1">
      <c r="A68" s="33" t="s">
        <v>190</v>
      </c>
      <c r="B68" s="24" t="s">
        <v>57</v>
      </c>
      <c r="C68" s="24" t="s">
        <v>3</v>
      </c>
      <c r="D68" s="24"/>
      <c r="E68" s="37">
        <f>E69</f>
        <v>10000</v>
      </c>
      <c r="F68" s="37">
        <f>F70</f>
        <v>10000</v>
      </c>
      <c r="G68" s="59">
        <f t="shared" si="0"/>
        <v>1</v>
      </c>
    </row>
    <row r="69" spans="1:7" s="13" customFormat="1" ht="14.25" customHeight="1">
      <c r="A69" s="33" t="s">
        <v>25</v>
      </c>
      <c r="B69" s="24" t="s">
        <v>57</v>
      </c>
      <c r="C69" s="24" t="s">
        <v>11</v>
      </c>
      <c r="D69" s="24"/>
      <c r="E69" s="37">
        <f>E70</f>
        <v>10000</v>
      </c>
      <c r="F69" s="37">
        <f>F70</f>
        <v>10000</v>
      </c>
      <c r="G69" s="59">
        <f t="shared" si="0"/>
        <v>1</v>
      </c>
    </row>
    <row r="70" spans="1:7" s="13" customFormat="1" ht="14.25" customHeight="1">
      <c r="A70" s="41" t="s">
        <v>153</v>
      </c>
      <c r="B70" s="24" t="s">
        <v>57</v>
      </c>
      <c r="C70" s="24" t="s">
        <v>11</v>
      </c>
      <c r="D70" s="24" t="s">
        <v>93</v>
      </c>
      <c r="E70" s="37">
        <f>E71</f>
        <v>10000</v>
      </c>
      <c r="F70" s="37">
        <f>F71</f>
        <v>10000</v>
      </c>
      <c r="G70" s="59">
        <f t="shared" si="0"/>
        <v>1</v>
      </c>
    </row>
    <row r="71" spans="1:7" s="13" customFormat="1" ht="12.75" customHeight="1">
      <c r="A71" s="40" t="s">
        <v>34</v>
      </c>
      <c r="B71" s="24" t="s">
        <v>57</v>
      </c>
      <c r="C71" s="24" t="s">
        <v>11</v>
      </c>
      <c r="D71" s="24" t="s">
        <v>32</v>
      </c>
      <c r="E71" s="37">
        <v>10000</v>
      </c>
      <c r="F71" s="39">
        <v>10000</v>
      </c>
      <c r="G71" s="59">
        <f t="shared" si="0"/>
        <v>1</v>
      </c>
    </row>
    <row r="72" spans="1:7" s="13" customFormat="1" ht="17.25" customHeight="1">
      <c r="A72" s="36" t="s">
        <v>149</v>
      </c>
      <c r="B72" s="24" t="s">
        <v>57</v>
      </c>
      <c r="C72" s="24" t="s">
        <v>28</v>
      </c>
      <c r="D72" s="24"/>
      <c r="E72" s="37">
        <f aca="true" t="shared" si="6" ref="E72:F74">E73</f>
        <v>56247</v>
      </c>
      <c r="F72" s="37">
        <f t="shared" si="6"/>
        <v>56247</v>
      </c>
      <c r="G72" s="59">
        <f t="shared" si="0"/>
        <v>1</v>
      </c>
    </row>
    <row r="73" spans="1:7" s="13" customFormat="1" ht="17.25" customHeight="1">
      <c r="A73" s="33" t="s">
        <v>27</v>
      </c>
      <c r="B73" s="24" t="s">
        <v>57</v>
      </c>
      <c r="C73" s="24" t="s">
        <v>29</v>
      </c>
      <c r="D73" s="24"/>
      <c r="E73" s="37">
        <f t="shared" si="6"/>
        <v>56247</v>
      </c>
      <c r="F73" s="37">
        <f t="shared" si="6"/>
        <v>56247</v>
      </c>
      <c r="G73" s="59">
        <f t="shared" si="0"/>
        <v>1</v>
      </c>
    </row>
    <row r="74" spans="1:7" s="13" customFormat="1" ht="17.25" customHeight="1">
      <c r="A74" s="41" t="s">
        <v>153</v>
      </c>
      <c r="B74" s="24" t="s">
        <v>57</v>
      </c>
      <c r="C74" s="24" t="s">
        <v>29</v>
      </c>
      <c r="D74" s="24" t="s">
        <v>93</v>
      </c>
      <c r="E74" s="37">
        <f t="shared" si="6"/>
        <v>56247</v>
      </c>
      <c r="F74" s="37">
        <f t="shared" si="6"/>
        <v>56247</v>
      </c>
      <c r="G74" s="59">
        <f t="shared" si="0"/>
        <v>1</v>
      </c>
    </row>
    <row r="75" spans="1:7" ht="17.25" customHeight="1">
      <c r="A75" s="40" t="s">
        <v>34</v>
      </c>
      <c r="B75" s="24" t="s">
        <v>57</v>
      </c>
      <c r="C75" s="24" t="s">
        <v>29</v>
      </c>
      <c r="D75" s="24" t="s">
        <v>32</v>
      </c>
      <c r="E75" s="37">
        <v>56247</v>
      </c>
      <c r="F75" s="37">
        <v>56247</v>
      </c>
      <c r="G75" s="59">
        <f t="shared" si="0"/>
        <v>1</v>
      </c>
    </row>
    <row r="76" spans="1:7" ht="54" customHeight="1">
      <c r="A76" s="33" t="s">
        <v>181</v>
      </c>
      <c r="B76" s="24" t="s">
        <v>58</v>
      </c>
      <c r="C76" s="24"/>
      <c r="D76" s="24"/>
      <c r="E76" s="37">
        <f aca="true" t="shared" si="7" ref="E76:F79">E77</f>
        <v>3487</v>
      </c>
      <c r="F76" s="37">
        <f t="shared" si="7"/>
        <v>3487</v>
      </c>
      <c r="G76" s="59">
        <f t="shared" si="0"/>
        <v>1</v>
      </c>
    </row>
    <row r="77" spans="1:7" ht="30.75" customHeight="1">
      <c r="A77" s="36" t="s">
        <v>149</v>
      </c>
      <c r="B77" s="24" t="s">
        <v>58</v>
      </c>
      <c r="C77" s="24" t="s">
        <v>28</v>
      </c>
      <c r="D77" s="24"/>
      <c r="E77" s="37">
        <f t="shared" si="7"/>
        <v>3487</v>
      </c>
      <c r="F77" s="37">
        <f t="shared" si="7"/>
        <v>3487</v>
      </c>
      <c r="G77" s="59">
        <f t="shared" si="0"/>
        <v>1</v>
      </c>
    </row>
    <row r="78" spans="1:7" ht="13.5" customHeight="1">
      <c r="A78" s="33" t="s">
        <v>27</v>
      </c>
      <c r="B78" s="24" t="s">
        <v>58</v>
      </c>
      <c r="C78" s="24" t="s">
        <v>29</v>
      </c>
      <c r="D78" s="24"/>
      <c r="E78" s="37">
        <f t="shared" si="7"/>
        <v>3487</v>
      </c>
      <c r="F78" s="37">
        <f t="shared" si="7"/>
        <v>3487</v>
      </c>
      <c r="G78" s="59">
        <f aca="true" t="shared" si="8" ref="G78:G152">F78/E78</f>
        <v>1</v>
      </c>
    </row>
    <row r="79" spans="1:7" ht="13.5" customHeight="1">
      <c r="A79" s="41" t="s">
        <v>153</v>
      </c>
      <c r="B79" s="24" t="s">
        <v>58</v>
      </c>
      <c r="C79" s="24" t="s">
        <v>29</v>
      </c>
      <c r="D79" s="24" t="s">
        <v>93</v>
      </c>
      <c r="E79" s="37">
        <f t="shared" si="7"/>
        <v>3487</v>
      </c>
      <c r="F79" s="37">
        <f t="shared" si="7"/>
        <v>3487</v>
      </c>
      <c r="G79" s="59">
        <f t="shared" si="8"/>
        <v>1</v>
      </c>
    </row>
    <row r="80" spans="1:7" ht="13.5" customHeight="1">
      <c r="A80" s="40" t="s">
        <v>34</v>
      </c>
      <c r="B80" s="24" t="s">
        <v>58</v>
      </c>
      <c r="C80" s="24" t="s">
        <v>29</v>
      </c>
      <c r="D80" s="24" t="s">
        <v>32</v>
      </c>
      <c r="E80" s="37">
        <v>3487</v>
      </c>
      <c r="F80" s="37">
        <v>3487</v>
      </c>
      <c r="G80" s="59">
        <f t="shared" si="8"/>
        <v>1</v>
      </c>
    </row>
    <row r="81" spans="1:7" ht="31.5" customHeight="1">
      <c r="A81" s="71" t="s">
        <v>210</v>
      </c>
      <c r="B81" s="24" t="s">
        <v>212</v>
      </c>
      <c r="C81" s="24" t="s">
        <v>28</v>
      </c>
      <c r="D81" s="24"/>
      <c r="E81" s="37">
        <v>461000</v>
      </c>
      <c r="F81" s="37">
        <v>0</v>
      </c>
      <c r="G81" s="59">
        <f t="shared" si="8"/>
        <v>0</v>
      </c>
    </row>
    <row r="82" spans="1:7" ht="16.5" customHeight="1">
      <c r="A82" s="36" t="s">
        <v>149</v>
      </c>
      <c r="B82" s="24" t="s">
        <v>212</v>
      </c>
      <c r="C82" s="24" t="s">
        <v>29</v>
      </c>
      <c r="D82" s="24" t="s">
        <v>93</v>
      </c>
      <c r="E82" s="37">
        <v>461000</v>
      </c>
      <c r="F82" s="37">
        <v>0</v>
      </c>
      <c r="G82" s="59">
        <f t="shared" si="8"/>
        <v>0</v>
      </c>
    </row>
    <row r="83" spans="1:7" ht="13.5" customHeight="1">
      <c r="A83" s="33" t="s">
        <v>27</v>
      </c>
      <c r="B83" s="24" t="s">
        <v>212</v>
      </c>
      <c r="C83" s="24" t="s">
        <v>29</v>
      </c>
      <c r="D83" s="24" t="s">
        <v>32</v>
      </c>
      <c r="E83" s="37">
        <v>461000</v>
      </c>
      <c r="F83" s="37">
        <v>0</v>
      </c>
      <c r="G83" s="59">
        <f t="shared" si="8"/>
        <v>0</v>
      </c>
    </row>
    <row r="84" spans="1:7" ht="25.5" customHeight="1">
      <c r="A84" s="71" t="s">
        <v>211</v>
      </c>
      <c r="B84" s="24" t="s">
        <v>213</v>
      </c>
      <c r="C84" s="24" t="s">
        <v>28</v>
      </c>
      <c r="D84" s="24"/>
      <c r="E84" s="37">
        <v>23050</v>
      </c>
      <c r="F84" s="37">
        <v>0</v>
      </c>
      <c r="G84" s="59">
        <f t="shared" si="8"/>
        <v>0</v>
      </c>
    </row>
    <row r="85" spans="1:7" ht="12.75" customHeight="1">
      <c r="A85" s="36" t="s">
        <v>149</v>
      </c>
      <c r="B85" s="24" t="s">
        <v>213</v>
      </c>
      <c r="C85" s="24" t="s">
        <v>29</v>
      </c>
      <c r="D85" s="24" t="s">
        <v>93</v>
      </c>
      <c r="E85" s="37">
        <v>23050</v>
      </c>
      <c r="F85" s="37">
        <v>0</v>
      </c>
      <c r="G85" s="59">
        <f t="shared" si="8"/>
        <v>0</v>
      </c>
    </row>
    <row r="86" spans="1:7" ht="13.5" customHeight="1">
      <c r="A86" s="33" t="s">
        <v>27</v>
      </c>
      <c r="B86" s="24" t="s">
        <v>213</v>
      </c>
      <c r="C86" s="24" t="s">
        <v>29</v>
      </c>
      <c r="D86" s="24" t="s">
        <v>32</v>
      </c>
      <c r="E86" s="37">
        <v>23050</v>
      </c>
      <c r="F86" s="37">
        <v>0</v>
      </c>
      <c r="G86" s="59">
        <f t="shared" si="8"/>
        <v>0</v>
      </c>
    </row>
    <row r="87" spans="1:7" s="7" customFormat="1" ht="13.5" customHeight="1">
      <c r="A87" s="38" t="s">
        <v>94</v>
      </c>
      <c r="B87" s="22" t="s">
        <v>95</v>
      </c>
      <c r="C87" s="22"/>
      <c r="D87" s="22"/>
      <c r="E87" s="39">
        <f>E88+E93</f>
        <v>25255.2</v>
      </c>
      <c r="F87" s="39">
        <v>0</v>
      </c>
      <c r="G87" s="60">
        <f t="shared" si="8"/>
        <v>0</v>
      </c>
    </row>
    <row r="88" spans="1:7" s="11" customFormat="1" ht="49.5" customHeight="1">
      <c r="A88" s="33" t="s">
        <v>137</v>
      </c>
      <c r="B88" s="24" t="s">
        <v>39</v>
      </c>
      <c r="C88" s="24"/>
      <c r="D88" s="24"/>
      <c r="E88" s="37">
        <f>E89</f>
        <v>15355.2</v>
      </c>
      <c r="F88" s="37">
        <v>0</v>
      </c>
      <c r="G88" s="59">
        <f t="shared" si="8"/>
        <v>0</v>
      </c>
    </row>
    <row r="89" spans="1:7" ht="13.5" customHeight="1">
      <c r="A89" s="36" t="s">
        <v>149</v>
      </c>
      <c r="B89" s="24" t="s">
        <v>39</v>
      </c>
      <c r="C89" s="24" t="s">
        <v>28</v>
      </c>
      <c r="D89" s="24"/>
      <c r="E89" s="37">
        <f>E90</f>
        <v>15355.2</v>
      </c>
      <c r="F89" s="34">
        <f>F90+F94</f>
        <v>0</v>
      </c>
      <c r="G89" s="59">
        <f t="shared" si="8"/>
        <v>0</v>
      </c>
    </row>
    <row r="90" spans="1:7" ht="13.5" customHeight="1">
      <c r="A90" s="33" t="s">
        <v>27</v>
      </c>
      <c r="B90" s="24" t="s">
        <v>39</v>
      </c>
      <c r="C90" s="24" t="s">
        <v>29</v>
      </c>
      <c r="D90" s="24"/>
      <c r="E90" s="37">
        <f>E91</f>
        <v>15355.2</v>
      </c>
      <c r="F90" s="37">
        <f>F91</f>
        <v>0</v>
      </c>
      <c r="G90" s="59">
        <f t="shared" si="8"/>
        <v>0</v>
      </c>
    </row>
    <row r="91" spans="1:7" ht="13.5" customHeight="1">
      <c r="A91" s="33" t="s">
        <v>23</v>
      </c>
      <c r="B91" s="24" t="s">
        <v>39</v>
      </c>
      <c r="C91" s="24" t="s">
        <v>29</v>
      </c>
      <c r="D91" s="24" t="s">
        <v>2</v>
      </c>
      <c r="E91" s="37">
        <f>E92</f>
        <v>15355.2</v>
      </c>
      <c r="F91" s="37">
        <f>F93</f>
        <v>0</v>
      </c>
      <c r="G91" s="59">
        <f t="shared" si="8"/>
        <v>0</v>
      </c>
    </row>
    <row r="92" spans="1:7" ht="13.5" customHeight="1">
      <c r="A92" s="33" t="s">
        <v>8</v>
      </c>
      <c r="B92" s="24" t="s">
        <v>39</v>
      </c>
      <c r="C92" s="24" t="s">
        <v>29</v>
      </c>
      <c r="D92" s="24" t="s">
        <v>9</v>
      </c>
      <c r="E92" s="37">
        <v>15355.2</v>
      </c>
      <c r="F92" s="37">
        <v>0</v>
      </c>
      <c r="G92" s="59">
        <f t="shared" si="8"/>
        <v>0</v>
      </c>
    </row>
    <row r="93" spans="1:7" ht="36.75" customHeight="1">
      <c r="A93" s="33" t="s">
        <v>139</v>
      </c>
      <c r="B93" s="24" t="s">
        <v>40</v>
      </c>
      <c r="C93" s="24"/>
      <c r="D93" s="24"/>
      <c r="E93" s="37">
        <f>E94</f>
        <v>9900</v>
      </c>
      <c r="F93" s="37">
        <v>0</v>
      </c>
      <c r="G93" s="59">
        <f t="shared" si="8"/>
        <v>0</v>
      </c>
    </row>
    <row r="94" spans="1:7" ht="13.5" customHeight="1">
      <c r="A94" s="36" t="s">
        <v>149</v>
      </c>
      <c r="B94" s="24" t="s">
        <v>40</v>
      </c>
      <c r="C94" s="24" t="s">
        <v>28</v>
      </c>
      <c r="D94" s="24"/>
      <c r="E94" s="37">
        <f>E95</f>
        <v>9900</v>
      </c>
      <c r="F94" s="37">
        <f>F95</f>
        <v>0</v>
      </c>
      <c r="G94" s="59">
        <f t="shared" si="8"/>
        <v>0</v>
      </c>
    </row>
    <row r="95" spans="1:7" ht="13.5" customHeight="1">
      <c r="A95" s="33" t="s">
        <v>27</v>
      </c>
      <c r="B95" s="24" t="s">
        <v>40</v>
      </c>
      <c r="C95" s="24" t="s">
        <v>29</v>
      </c>
      <c r="D95" s="24"/>
      <c r="E95" s="37">
        <f>E96</f>
        <v>9900</v>
      </c>
      <c r="F95" s="37">
        <f>F96</f>
        <v>0</v>
      </c>
      <c r="G95" s="59">
        <f t="shared" si="8"/>
        <v>0</v>
      </c>
    </row>
    <row r="96" spans="1:7" ht="13.5" customHeight="1">
      <c r="A96" s="33" t="s">
        <v>23</v>
      </c>
      <c r="B96" s="24" t="s">
        <v>40</v>
      </c>
      <c r="C96" s="24" t="s">
        <v>29</v>
      </c>
      <c r="D96" s="24" t="s">
        <v>2</v>
      </c>
      <c r="E96" s="37">
        <f>E97</f>
        <v>9900</v>
      </c>
      <c r="F96" s="37">
        <f>F97</f>
        <v>0</v>
      </c>
      <c r="G96" s="59">
        <f t="shared" si="8"/>
        <v>0</v>
      </c>
    </row>
    <row r="97" spans="1:7" ht="13.5" customHeight="1">
      <c r="A97" s="33" t="s">
        <v>8</v>
      </c>
      <c r="B97" s="24" t="s">
        <v>40</v>
      </c>
      <c r="C97" s="24" t="s">
        <v>29</v>
      </c>
      <c r="D97" s="24" t="s">
        <v>9</v>
      </c>
      <c r="E97" s="37">
        <v>9900</v>
      </c>
      <c r="F97" s="37">
        <v>0</v>
      </c>
      <c r="G97" s="59">
        <f t="shared" si="8"/>
        <v>0</v>
      </c>
    </row>
    <row r="98" spans="1:7" s="7" customFormat="1" ht="13.5" customHeight="1">
      <c r="A98" s="38" t="s">
        <v>138</v>
      </c>
      <c r="B98" s="22" t="s">
        <v>41</v>
      </c>
      <c r="C98" s="22"/>
      <c r="D98" s="22"/>
      <c r="E98" s="39">
        <f>E99+E108+E122+E132+E127+E142+E137+E147+E149+E150+E151</f>
        <v>2830853.97</v>
      </c>
      <c r="F98" s="39">
        <f>F99+F108+F122+F142+F147+F149+F150+F151</f>
        <v>2042813.67</v>
      </c>
      <c r="G98" s="60">
        <f t="shared" si="8"/>
        <v>0.7216245315543421</v>
      </c>
    </row>
    <row r="99" spans="1:7" ht="33.75" customHeight="1">
      <c r="A99" s="33" t="s">
        <v>140</v>
      </c>
      <c r="B99" s="24" t="s">
        <v>43</v>
      </c>
      <c r="C99" s="24"/>
      <c r="D99" s="24"/>
      <c r="E99" s="34">
        <f>E100+E104</f>
        <v>102295.62</v>
      </c>
      <c r="F99" s="37">
        <f>F100</f>
        <v>92907.25</v>
      </c>
      <c r="G99" s="59">
        <f t="shared" si="8"/>
        <v>0.9082231477750465</v>
      </c>
    </row>
    <row r="100" spans="1:7" ht="13.5" customHeight="1">
      <c r="A100" s="36" t="s">
        <v>149</v>
      </c>
      <c r="B100" s="24" t="s">
        <v>43</v>
      </c>
      <c r="C100" s="24" t="s">
        <v>28</v>
      </c>
      <c r="D100" s="24"/>
      <c r="E100" s="37">
        <f>E101</f>
        <v>102295.62</v>
      </c>
      <c r="F100" s="37">
        <f>F103</f>
        <v>92907.25</v>
      </c>
      <c r="G100" s="59">
        <f t="shared" si="8"/>
        <v>0.9082231477750465</v>
      </c>
    </row>
    <row r="101" spans="1:7" s="7" customFormat="1" ht="13.5" customHeight="1">
      <c r="A101" s="33" t="s">
        <v>27</v>
      </c>
      <c r="B101" s="24" t="s">
        <v>43</v>
      </c>
      <c r="C101" s="24" t="s">
        <v>29</v>
      </c>
      <c r="D101" s="24"/>
      <c r="E101" s="37">
        <f>E102</f>
        <v>102295.62</v>
      </c>
      <c r="F101" s="37">
        <f>F102</f>
        <v>92907.25</v>
      </c>
      <c r="G101" s="59">
        <f t="shared" si="8"/>
        <v>0.9082231477750465</v>
      </c>
    </row>
    <row r="102" spans="1:7" s="7" customFormat="1" ht="13.5" customHeight="1">
      <c r="A102" s="33" t="s">
        <v>23</v>
      </c>
      <c r="B102" s="24" t="s">
        <v>43</v>
      </c>
      <c r="C102" s="24" t="s">
        <v>29</v>
      </c>
      <c r="D102" s="24" t="s">
        <v>2</v>
      </c>
      <c r="E102" s="37">
        <f>E103</f>
        <v>102295.62</v>
      </c>
      <c r="F102" s="37">
        <f>F103</f>
        <v>92907.25</v>
      </c>
      <c r="G102" s="59">
        <f t="shared" si="8"/>
        <v>0.9082231477750465</v>
      </c>
    </row>
    <row r="103" spans="1:7" ht="16.5" customHeight="1">
      <c r="A103" s="33" t="s">
        <v>8</v>
      </c>
      <c r="B103" s="24" t="s">
        <v>43</v>
      </c>
      <c r="C103" s="24" t="s">
        <v>29</v>
      </c>
      <c r="D103" s="24" t="s">
        <v>9</v>
      </c>
      <c r="E103" s="37">
        <v>102295.62</v>
      </c>
      <c r="F103" s="37">
        <v>92907.25</v>
      </c>
      <c r="G103" s="59">
        <f t="shared" si="8"/>
        <v>0.9082231477750465</v>
      </c>
    </row>
    <row r="104" spans="1:7" ht="13.5" customHeight="1" hidden="1">
      <c r="A104" s="33" t="s">
        <v>73</v>
      </c>
      <c r="B104" s="24" t="s">
        <v>43</v>
      </c>
      <c r="C104" s="24" t="s">
        <v>74</v>
      </c>
      <c r="D104" s="24"/>
      <c r="E104" s="37">
        <f>E105</f>
        <v>0</v>
      </c>
      <c r="F104" s="37">
        <v>174073.51</v>
      </c>
      <c r="G104" s="59" t="e">
        <f t="shared" si="8"/>
        <v>#DIV/0!</v>
      </c>
    </row>
    <row r="105" spans="1:7" ht="13.5" customHeight="1" hidden="1">
      <c r="A105" s="33" t="s">
        <v>75</v>
      </c>
      <c r="B105" s="24" t="s">
        <v>43</v>
      </c>
      <c r="C105" s="24" t="s">
        <v>76</v>
      </c>
      <c r="D105" s="24"/>
      <c r="E105" s="37">
        <f>E106</f>
        <v>0</v>
      </c>
      <c r="F105" s="37">
        <f>F106+F109</f>
        <v>1263390.16</v>
      </c>
      <c r="G105" s="59" t="e">
        <f t="shared" si="8"/>
        <v>#DIV/0!</v>
      </c>
    </row>
    <row r="106" spans="1:7" ht="13.5" customHeight="1" hidden="1">
      <c r="A106" s="33" t="s">
        <v>8</v>
      </c>
      <c r="B106" s="24" t="s">
        <v>43</v>
      </c>
      <c r="C106" s="24" t="s">
        <v>76</v>
      </c>
      <c r="D106" s="24" t="s">
        <v>9</v>
      </c>
      <c r="E106" s="37">
        <f>E107</f>
        <v>0</v>
      </c>
      <c r="F106" s="37">
        <f>F107</f>
        <v>631695.08</v>
      </c>
      <c r="G106" s="59" t="e">
        <f t="shared" si="8"/>
        <v>#DIV/0!</v>
      </c>
    </row>
    <row r="107" spans="1:7" ht="13.5" customHeight="1" hidden="1">
      <c r="A107" s="33" t="s">
        <v>23</v>
      </c>
      <c r="B107" s="24" t="s">
        <v>43</v>
      </c>
      <c r="C107" s="24" t="s">
        <v>76</v>
      </c>
      <c r="D107" s="24" t="s">
        <v>2</v>
      </c>
      <c r="E107" s="37">
        <v>0</v>
      </c>
      <c r="F107" s="37">
        <f>F108</f>
        <v>631695.08</v>
      </c>
      <c r="G107" s="59" t="e">
        <f t="shared" si="8"/>
        <v>#DIV/0!</v>
      </c>
    </row>
    <row r="108" spans="1:7" ht="39" customHeight="1">
      <c r="A108" s="33" t="s">
        <v>141</v>
      </c>
      <c r="B108" s="24" t="s">
        <v>42</v>
      </c>
      <c r="C108" s="24"/>
      <c r="D108" s="24"/>
      <c r="E108" s="37">
        <f>E109</f>
        <v>1069927.81</v>
      </c>
      <c r="F108" s="37">
        <f>F109</f>
        <v>631695.08</v>
      </c>
      <c r="G108" s="59">
        <f t="shared" si="8"/>
        <v>0.5904090669444324</v>
      </c>
    </row>
    <row r="109" spans="1:7" ht="25.5" customHeight="1">
      <c r="A109" s="33" t="s">
        <v>190</v>
      </c>
      <c r="B109" s="24" t="s">
        <v>42</v>
      </c>
      <c r="C109" s="24" t="s">
        <v>3</v>
      </c>
      <c r="D109" s="24"/>
      <c r="E109" s="37">
        <f>E110</f>
        <v>1069927.81</v>
      </c>
      <c r="F109" s="37">
        <f>F110</f>
        <v>631695.08</v>
      </c>
      <c r="G109" s="59">
        <f t="shared" si="8"/>
        <v>0.5904090669444324</v>
      </c>
    </row>
    <row r="110" spans="1:7" ht="15.75" customHeight="1">
      <c r="A110" s="33" t="s">
        <v>25</v>
      </c>
      <c r="B110" s="24" t="s">
        <v>42</v>
      </c>
      <c r="C110" s="24" t="s">
        <v>11</v>
      </c>
      <c r="D110" s="24"/>
      <c r="E110" s="37">
        <f>E113</f>
        <v>1069927.81</v>
      </c>
      <c r="F110" s="37">
        <f>F114</f>
        <v>631695.08</v>
      </c>
      <c r="G110" s="59">
        <f t="shared" si="8"/>
        <v>0.5904090669444324</v>
      </c>
    </row>
    <row r="111" spans="1:7" ht="12" customHeight="1" hidden="1">
      <c r="A111" s="33"/>
      <c r="B111" s="24"/>
      <c r="C111" s="24"/>
      <c r="D111" s="24"/>
      <c r="E111" s="37"/>
      <c r="F111" s="37">
        <v>175615.3</v>
      </c>
      <c r="G111" s="59" t="e">
        <f t="shared" si="8"/>
        <v>#DIV/0!</v>
      </c>
    </row>
    <row r="112" spans="1:7" ht="13.5" customHeight="1" hidden="1">
      <c r="A112" s="33"/>
      <c r="B112" s="24"/>
      <c r="C112" s="24"/>
      <c r="D112" s="24"/>
      <c r="E112" s="37"/>
      <c r="F112" s="37">
        <f>F113</f>
        <v>631695.08</v>
      </c>
      <c r="G112" s="59" t="e">
        <f t="shared" si="8"/>
        <v>#DIV/0!</v>
      </c>
    </row>
    <row r="113" spans="1:7" ht="13.5" customHeight="1">
      <c r="A113" s="33" t="s">
        <v>23</v>
      </c>
      <c r="B113" s="24" t="s">
        <v>42</v>
      </c>
      <c r="C113" s="24" t="s">
        <v>11</v>
      </c>
      <c r="D113" s="24" t="s">
        <v>2</v>
      </c>
      <c r="E113" s="37">
        <f>E114</f>
        <v>1069927.81</v>
      </c>
      <c r="F113" s="37">
        <f>F114</f>
        <v>631695.08</v>
      </c>
      <c r="G113" s="59">
        <f t="shared" si="8"/>
        <v>0.5904090669444324</v>
      </c>
    </row>
    <row r="114" spans="1:7" s="7" customFormat="1" ht="15" customHeight="1">
      <c r="A114" s="33" t="s">
        <v>8</v>
      </c>
      <c r="B114" s="24" t="s">
        <v>42</v>
      </c>
      <c r="C114" s="24" t="s">
        <v>11</v>
      </c>
      <c r="D114" s="24" t="s">
        <v>9</v>
      </c>
      <c r="E114" s="37">
        <v>1069927.81</v>
      </c>
      <c r="F114" s="37">
        <v>631695.08</v>
      </c>
      <c r="G114" s="59">
        <f t="shared" si="8"/>
        <v>0.5904090669444324</v>
      </c>
    </row>
    <row r="115" spans="1:7" ht="15.75" customHeight="1" hidden="1">
      <c r="A115" s="33" t="s">
        <v>73</v>
      </c>
      <c r="B115" s="24" t="s">
        <v>42</v>
      </c>
      <c r="C115" s="24" t="s">
        <v>74</v>
      </c>
      <c r="D115" s="24"/>
      <c r="E115" s="37">
        <f>E116+E119</f>
        <v>0</v>
      </c>
      <c r="F115" s="37">
        <f>F116</f>
        <v>0</v>
      </c>
      <c r="G115" s="59" t="e">
        <f t="shared" si="8"/>
        <v>#DIV/0!</v>
      </c>
    </row>
    <row r="116" spans="1:7" ht="15.75" customHeight="1" hidden="1">
      <c r="A116" s="23" t="s">
        <v>162</v>
      </c>
      <c r="B116" s="24" t="s">
        <v>42</v>
      </c>
      <c r="C116" s="24" t="s">
        <v>163</v>
      </c>
      <c r="D116" s="24"/>
      <c r="E116" s="37">
        <f>E117</f>
        <v>0</v>
      </c>
      <c r="F116" s="37">
        <v>0</v>
      </c>
      <c r="G116" s="59" t="e">
        <f t="shared" si="8"/>
        <v>#DIV/0!</v>
      </c>
    </row>
    <row r="117" spans="1:7" ht="15.75" customHeight="1" hidden="1">
      <c r="A117" s="33" t="s">
        <v>8</v>
      </c>
      <c r="B117" s="24" t="s">
        <v>42</v>
      </c>
      <c r="C117" s="24" t="s">
        <v>163</v>
      </c>
      <c r="D117" s="24" t="s">
        <v>9</v>
      </c>
      <c r="E117" s="37">
        <f>E118</f>
        <v>0</v>
      </c>
      <c r="F117" s="37">
        <f>F118</f>
        <v>0</v>
      </c>
      <c r="G117" s="59" t="e">
        <f t="shared" si="8"/>
        <v>#DIV/0!</v>
      </c>
    </row>
    <row r="118" spans="1:7" ht="15.75" customHeight="1" hidden="1">
      <c r="A118" s="33" t="s">
        <v>23</v>
      </c>
      <c r="B118" s="24" t="s">
        <v>42</v>
      </c>
      <c r="C118" s="24" t="s">
        <v>163</v>
      </c>
      <c r="D118" s="24" t="s">
        <v>2</v>
      </c>
      <c r="E118" s="37">
        <v>0</v>
      </c>
      <c r="F118" s="37">
        <f>F119</f>
        <v>0</v>
      </c>
      <c r="G118" s="59" t="e">
        <f t="shared" si="8"/>
        <v>#DIV/0!</v>
      </c>
    </row>
    <row r="119" spans="1:7" ht="15.75" customHeight="1" hidden="1">
      <c r="A119" s="23" t="s">
        <v>75</v>
      </c>
      <c r="B119" s="24" t="s">
        <v>42</v>
      </c>
      <c r="C119" s="24" t="s">
        <v>76</v>
      </c>
      <c r="D119" s="24"/>
      <c r="E119" s="37">
        <f>E120</f>
        <v>0</v>
      </c>
      <c r="F119" s="37">
        <f>F120</f>
        <v>0</v>
      </c>
      <c r="G119" s="59" t="e">
        <f t="shared" si="8"/>
        <v>#DIV/0!</v>
      </c>
    </row>
    <row r="120" spans="1:7" ht="15.75" customHeight="1" hidden="1">
      <c r="A120" s="33" t="s">
        <v>8</v>
      </c>
      <c r="B120" s="24" t="s">
        <v>42</v>
      </c>
      <c r="C120" s="24" t="s">
        <v>76</v>
      </c>
      <c r="D120" s="24" t="s">
        <v>9</v>
      </c>
      <c r="E120" s="37">
        <f>E121</f>
        <v>0</v>
      </c>
      <c r="F120" s="37">
        <f>F121</f>
        <v>0</v>
      </c>
      <c r="G120" s="59" t="e">
        <f t="shared" si="8"/>
        <v>#DIV/0!</v>
      </c>
    </row>
    <row r="121" spans="1:7" ht="15.75" customHeight="1" hidden="1">
      <c r="A121" s="33" t="s">
        <v>23</v>
      </c>
      <c r="B121" s="24" t="s">
        <v>42</v>
      </c>
      <c r="C121" s="24" t="s">
        <v>76</v>
      </c>
      <c r="D121" s="24" t="s">
        <v>2</v>
      </c>
      <c r="E121" s="37">
        <v>0</v>
      </c>
      <c r="F121" s="37">
        <v>0</v>
      </c>
      <c r="G121" s="59" t="e">
        <f t="shared" si="8"/>
        <v>#DIV/0!</v>
      </c>
    </row>
    <row r="122" spans="1:7" ht="35.25" customHeight="1">
      <c r="A122" s="35" t="s">
        <v>142</v>
      </c>
      <c r="B122" s="24" t="s">
        <v>53</v>
      </c>
      <c r="C122" s="24"/>
      <c r="D122" s="24"/>
      <c r="E122" s="37">
        <f aca="true" t="shared" si="9" ref="E122:F125">E123</f>
        <v>52871.62</v>
      </c>
      <c r="F122" s="37">
        <f t="shared" si="9"/>
        <v>30377.29</v>
      </c>
      <c r="G122" s="59">
        <f t="shared" si="8"/>
        <v>0.5745481224142555</v>
      </c>
    </row>
    <row r="123" spans="1:7" ht="33" customHeight="1">
      <c r="A123" s="33" t="s">
        <v>190</v>
      </c>
      <c r="B123" s="24" t="s">
        <v>53</v>
      </c>
      <c r="C123" s="24" t="s">
        <v>3</v>
      </c>
      <c r="D123" s="24"/>
      <c r="E123" s="37">
        <f t="shared" si="9"/>
        <v>52871.62</v>
      </c>
      <c r="F123" s="37">
        <f t="shared" si="9"/>
        <v>30377.29</v>
      </c>
      <c r="G123" s="59">
        <f t="shared" si="8"/>
        <v>0.5745481224142555</v>
      </c>
    </row>
    <row r="124" spans="1:7" ht="12.75" customHeight="1">
      <c r="A124" s="33" t="s">
        <v>25</v>
      </c>
      <c r="B124" s="24" t="s">
        <v>53</v>
      </c>
      <c r="C124" s="24" t="s">
        <v>11</v>
      </c>
      <c r="D124" s="24"/>
      <c r="E124" s="37">
        <f t="shared" si="9"/>
        <v>52871.62</v>
      </c>
      <c r="F124" s="37">
        <f t="shared" si="9"/>
        <v>30377.29</v>
      </c>
      <c r="G124" s="59">
        <f t="shared" si="8"/>
        <v>0.5745481224142555</v>
      </c>
    </row>
    <row r="125" spans="1:7" ht="12.75" customHeight="1">
      <c r="A125" s="33" t="s">
        <v>23</v>
      </c>
      <c r="B125" s="24" t="s">
        <v>53</v>
      </c>
      <c r="C125" s="24" t="s">
        <v>11</v>
      </c>
      <c r="D125" s="24" t="s">
        <v>2</v>
      </c>
      <c r="E125" s="37">
        <f t="shared" si="9"/>
        <v>52871.62</v>
      </c>
      <c r="F125" s="37">
        <f t="shared" si="9"/>
        <v>30377.29</v>
      </c>
      <c r="G125" s="59">
        <f t="shared" si="8"/>
        <v>0.5745481224142555</v>
      </c>
    </row>
    <row r="126" spans="1:7" ht="13.5" customHeight="1">
      <c r="A126" s="33" t="s">
        <v>8</v>
      </c>
      <c r="B126" s="24" t="s">
        <v>53</v>
      </c>
      <c r="C126" s="24" t="s">
        <v>11</v>
      </c>
      <c r="D126" s="24" t="s">
        <v>9</v>
      </c>
      <c r="E126" s="37">
        <v>52871.62</v>
      </c>
      <c r="F126" s="37">
        <v>30377.29</v>
      </c>
      <c r="G126" s="59">
        <f t="shared" si="8"/>
        <v>0.5745481224142555</v>
      </c>
    </row>
    <row r="127" spans="1:7" ht="39" customHeight="1" hidden="1">
      <c r="A127" s="33" t="s">
        <v>143</v>
      </c>
      <c r="B127" s="24" t="s">
        <v>126</v>
      </c>
      <c r="C127" s="24"/>
      <c r="D127" s="24"/>
      <c r="E127" s="37">
        <f aca="true" t="shared" si="10" ref="E127:F140">E128</f>
        <v>0</v>
      </c>
      <c r="F127" s="37">
        <f t="shared" si="10"/>
        <v>18707.85</v>
      </c>
      <c r="G127" s="59" t="e">
        <f t="shared" si="8"/>
        <v>#DIV/0!</v>
      </c>
    </row>
    <row r="128" spans="1:7" ht="12.75" customHeight="1" hidden="1">
      <c r="A128" s="33" t="s">
        <v>26</v>
      </c>
      <c r="B128" s="24" t="s">
        <v>126</v>
      </c>
      <c r="C128" s="24" t="s">
        <v>28</v>
      </c>
      <c r="D128" s="24"/>
      <c r="E128" s="37">
        <f t="shared" si="10"/>
        <v>0</v>
      </c>
      <c r="F128" s="37">
        <f t="shared" si="10"/>
        <v>18707.85</v>
      </c>
      <c r="G128" s="59" t="e">
        <f t="shared" si="8"/>
        <v>#DIV/0!</v>
      </c>
    </row>
    <row r="129" spans="1:7" ht="23.25" customHeight="1" hidden="1">
      <c r="A129" s="33" t="s">
        <v>27</v>
      </c>
      <c r="B129" s="24" t="s">
        <v>126</v>
      </c>
      <c r="C129" s="24" t="s">
        <v>29</v>
      </c>
      <c r="D129" s="24"/>
      <c r="E129" s="37">
        <f t="shared" si="10"/>
        <v>0</v>
      </c>
      <c r="F129" s="37">
        <f t="shared" si="10"/>
        <v>18707.85</v>
      </c>
      <c r="G129" s="59" t="e">
        <f t="shared" si="8"/>
        <v>#DIV/0!</v>
      </c>
    </row>
    <row r="130" spans="1:7" ht="14.25" customHeight="1" hidden="1">
      <c r="A130" s="33" t="s">
        <v>125</v>
      </c>
      <c r="B130" s="24" t="s">
        <v>126</v>
      </c>
      <c r="C130" s="24" t="s">
        <v>29</v>
      </c>
      <c r="D130" s="24" t="s">
        <v>127</v>
      </c>
      <c r="E130" s="37">
        <f t="shared" si="10"/>
        <v>0</v>
      </c>
      <c r="F130" s="37">
        <f t="shared" si="10"/>
        <v>18707.85</v>
      </c>
      <c r="G130" s="59" t="e">
        <f t="shared" si="8"/>
        <v>#DIV/0!</v>
      </c>
    </row>
    <row r="131" spans="1:7" ht="14.25" customHeight="1" hidden="1">
      <c r="A131" s="33" t="s">
        <v>23</v>
      </c>
      <c r="B131" s="24" t="s">
        <v>126</v>
      </c>
      <c r="C131" s="24" t="s">
        <v>29</v>
      </c>
      <c r="D131" s="24" t="s">
        <v>2</v>
      </c>
      <c r="E131" s="37">
        <v>0</v>
      </c>
      <c r="F131" s="37">
        <v>18707.85</v>
      </c>
      <c r="G131" s="59" t="e">
        <f t="shared" si="8"/>
        <v>#DIV/0!</v>
      </c>
    </row>
    <row r="132" spans="1:7" ht="82.5" customHeight="1" hidden="1">
      <c r="A132" s="33" t="s">
        <v>170</v>
      </c>
      <c r="B132" s="24" t="s">
        <v>169</v>
      </c>
      <c r="C132" s="24"/>
      <c r="D132" s="24"/>
      <c r="E132" s="37">
        <f t="shared" si="10"/>
        <v>0</v>
      </c>
      <c r="F132" s="37">
        <f>F133+F138+F143</f>
        <v>366928.56</v>
      </c>
      <c r="G132" s="59" t="e">
        <f t="shared" si="8"/>
        <v>#DIV/0!</v>
      </c>
    </row>
    <row r="133" spans="1:7" ht="23.25" customHeight="1" hidden="1">
      <c r="A133" s="33" t="s">
        <v>26</v>
      </c>
      <c r="B133" s="24" t="s">
        <v>169</v>
      </c>
      <c r="C133" s="24" t="s">
        <v>28</v>
      </c>
      <c r="D133" s="24"/>
      <c r="E133" s="37">
        <f t="shared" si="10"/>
        <v>0</v>
      </c>
      <c r="F133" s="37">
        <f>F134</f>
        <v>277636.46</v>
      </c>
      <c r="G133" s="59" t="e">
        <f t="shared" si="8"/>
        <v>#DIV/0!</v>
      </c>
    </row>
    <row r="134" spans="1:7" ht="16.5" customHeight="1" hidden="1">
      <c r="A134" s="33" t="s">
        <v>27</v>
      </c>
      <c r="B134" s="24" t="s">
        <v>169</v>
      </c>
      <c r="C134" s="24" t="s">
        <v>29</v>
      </c>
      <c r="D134" s="24"/>
      <c r="E134" s="37">
        <f t="shared" si="10"/>
        <v>0</v>
      </c>
      <c r="F134" s="37">
        <f>F135</f>
        <v>277636.46</v>
      </c>
      <c r="G134" s="59" t="e">
        <f t="shared" si="8"/>
        <v>#DIV/0!</v>
      </c>
    </row>
    <row r="135" spans="1:7" ht="14.25" customHeight="1" hidden="1">
      <c r="A135" s="33" t="s">
        <v>125</v>
      </c>
      <c r="B135" s="24" t="s">
        <v>169</v>
      </c>
      <c r="C135" s="24" t="s">
        <v>29</v>
      </c>
      <c r="D135" s="24" t="s">
        <v>127</v>
      </c>
      <c r="E135" s="37">
        <f t="shared" si="10"/>
        <v>0</v>
      </c>
      <c r="F135" s="37">
        <f>F137</f>
        <v>277636.46</v>
      </c>
      <c r="G135" s="59" t="e">
        <f t="shared" si="8"/>
        <v>#DIV/0!</v>
      </c>
    </row>
    <row r="136" spans="1:7" ht="14.25" customHeight="1" hidden="1">
      <c r="A136" s="33" t="s">
        <v>23</v>
      </c>
      <c r="B136" s="24" t="s">
        <v>169</v>
      </c>
      <c r="C136" s="24" t="s">
        <v>29</v>
      </c>
      <c r="D136" s="24" t="s">
        <v>2</v>
      </c>
      <c r="E136" s="37">
        <v>0</v>
      </c>
      <c r="F136" s="37">
        <f>F137</f>
        <v>277636.46</v>
      </c>
      <c r="G136" s="59" t="e">
        <f t="shared" si="8"/>
        <v>#DIV/0!</v>
      </c>
    </row>
    <row r="137" spans="1:7" ht="96" customHeight="1" hidden="1">
      <c r="A137" s="33" t="s">
        <v>171</v>
      </c>
      <c r="B137" s="24" t="s">
        <v>172</v>
      </c>
      <c r="C137" s="24"/>
      <c r="D137" s="24"/>
      <c r="E137" s="37">
        <f t="shared" si="10"/>
        <v>0</v>
      </c>
      <c r="F137" s="37">
        <v>277636.46</v>
      </c>
      <c r="G137" s="59" t="e">
        <f t="shared" si="8"/>
        <v>#DIV/0!</v>
      </c>
    </row>
    <row r="138" spans="1:7" ht="14.25" customHeight="1" hidden="1">
      <c r="A138" s="33" t="s">
        <v>26</v>
      </c>
      <c r="B138" s="24" t="s">
        <v>172</v>
      </c>
      <c r="C138" s="24" t="s">
        <v>28</v>
      </c>
      <c r="D138" s="24"/>
      <c r="E138" s="37">
        <f t="shared" si="10"/>
        <v>0</v>
      </c>
      <c r="F138" s="34">
        <f>F139</f>
        <v>44646.05</v>
      </c>
      <c r="G138" s="59" t="e">
        <f t="shared" si="8"/>
        <v>#DIV/0!</v>
      </c>
    </row>
    <row r="139" spans="1:7" ht="14.25" customHeight="1" hidden="1">
      <c r="A139" s="33" t="s">
        <v>27</v>
      </c>
      <c r="B139" s="24" t="s">
        <v>172</v>
      </c>
      <c r="C139" s="24" t="s">
        <v>29</v>
      </c>
      <c r="D139" s="24"/>
      <c r="E139" s="37">
        <f t="shared" si="10"/>
        <v>0</v>
      </c>
      <c r="F139" s="37">
        <f>F140</f>
        <v>44646.05</v>
      </c>
      <c r="G139" s="59" t="e">
        <f t="shared" si="8"/>
        <v>#DIV/0!</v>
      </c>
    </row>
    <row r="140" spans="1:7" ht="14.25" customHeight="1" hidden="1">
      <c r="A140" s="33" t="s">
        <v>125</v>
      </c>
      <c r="B140" s="24" t="s">
        <v>172</v>
      </c>
      <c r="C140" s="24" t="s">
        <v>29</v>
      </c>
      <c r="D140" s="24" t="s">
        <v>127</v>
      </c>
      <c r="E140" s="37">
        <f t="shared" si="10"/>
        <v>0</v>
      </c>
      <c r="F140" s="37">
        <f>F142</f>
        <v>44646.05</v>
      </c>
      <c r="G140" s="59" t="e">
        <f t="shared" si="8"/>
        <v>#DIV/0!</v>
      </c>
    </row>
    <row r="141" spans="1:7" ht="14.25" customHeight="1" hidden="1">
      <c r="A141" s="33" t="s">
        <v>23</v>
      </c>
      <c r="B141" s="24" t="s">
        <v>172</v>
      </c>
      <c r="C141" s="24" t="s">
        <v>29</v>
      </c>
      <c r="D141" s="24" t="s">
        <v>2</v>
      </c>
      <c r="E141" s="37">
        <v>0</v>
      </c>
      <c r="F141" s="37">
        <f>F142</f>
        <v>44646.05</v>
      </c>
      <c r="G141" s="59" t="e">
        <f t="shared" si="8"/>
        <v>#DIV/0!</v>
      </c>
    </row>
    <row r="142" spans="1:7" ht="72.75" customHeight="1">
      <c r="A142" s="25" t="s">
        <v>182</v>
      </c>
      <c r="B142" s="24" t="s">
        <v>183</v>
      </c>
      <c r="C142" s="24"/>
      <c r="D142" s="24"/>
      <c r="E142" s="37">
        <f>E143</f>
        <v>63745.92</v>
      </c>
      <c r="F142" s="37">
        <f>F143</f>
        <v>44646.05</v>
      </c>
      <c r="G142" s="59">
        <f t="shared" si="8"/>
        <v>0.7003750200797165</v>
      </c>
    </row>
    <row r="143" spans="1:7" ht="25.5" customHeight="1">
      <c r="A143" s="33" t="s">
        <v>190</v>
      </c>
      <c r="B143" s="24" t="s">
        <v>183</v>
      </c>
      <c r="C143" s="24" t="s">
        <v>3</v>
      </c>
      <c r="D143" s="24"/>
      <c r="E143" s="37">
        <f>E144</f>
        <v>63745.92</v>
      </c>
      <c r="F143" s="37">
        <f>F146</f>
        <v>44646.05</v>
      </c>
      <c r="G143" s="59">
        <f t="shared" si="8"/>
        <v>0.7003750200797165</v>
      </c>
    </row>
    <row r="144" spans="1:7" ht="15" customHeight="1">
      <c r="A144" s="33" t="s">
        <v>25</v>
      </c>
      <c r="B144" s="24" t="s">
        <v>183</v>
      </c>
      <c r="C144" s="24" t="s">
        <v>11</v>
      </c>
      <c r="D144" s="24"/>
      <c r="E144" s="37">
        <f>E145</f>
        <v>63745.92</v>
      </c>
      <c r="F144" s="37">
        <f>F146</f>
        <v>44646.05</v>
      </c>
      <c r="G144" s="59">
        <f t="shared" si="8"/>
        <v>0.7003750200797165</v>
      </c>
    </row>
    <row r="145" spans="1:7" ht="15" customHeight="1">
      <c r="A145" s="33" t="s">
        <v>23</v>
      </c>
      <c r="B145" s="24" t="s">
        <v>183</v>
      </c>
      <c r="C145" s="24" t="s">
        <v>11</v>
      </c>
      <c r="D145" s="24" t="s">
        <v>2</v>
      </c>
      <c r="E145" s="37">
        <f>E146</f>
        <v>63745.92</v>
      </c>
      <c r="F145" s="37">
        <f>F146</f>
        <v>44646.05</v>
      </c>
      <c r="G145" s="59">
        <f t="shared" si="8"/>
        <v>0.7003750200797165</v>
      </c>
    </row>
    <row r="146" spans="1:7" ht="15" customHeight="1">
      <c r="A146" s="33" t="s">
        <v>8</v>
      </c>
      <c r="B146" s="24" t="s">
        <v>183</v>
      </c>
      <c r="C146" s="24" t="s">
        <v>11</v>
      </c>
      <c r="D146" s="24" t="s">
        <v>9</v>
      </c>
      <c r="E146" s="37">
        <v>63745.92</v>
      </c>
      <c r="F146" s="37">
        <v>44646.05</v>
      </c>
      <c r="G146" s="59">
        <f t="shared" si="8"/>
        <v>0.7003750200797165</v>
      </c>
    </row>
    <row r="147" spans="1:7" ht="15" customHeight="1">
      <c r="A147" s="33" t="s">
        <v>200</v>
      </c>
      <c r="B147" s="24" t="s">
        <v>126</v>
      </c>
      <c r="C147" s="24" t="s">
        <v>28</v>
      </c>
      <c r="D147" s="24" t="s">
        <v>127</v>
      </c>
      <c r="E147" s="37">
        <v>51680</v>
      </c>
      <c r="F147" s="37">
        <f>F148</f>
        <v>51680</v>
      </c>
      <c r="G147" s="59">
        <f t="shared" si="8"/>
        <v>1</v>
      </c>
    </row>
    <row r="148" spans="1:7" ht="15" customHeight="1">
      <c r="A148" s="33" t="s">
        <v>27</v>
      </c>
      <c r="B148" s="24" t="s">
        <v>126</v>
      </c>
      <c r="C148" s="24" t="s">
        <v>28</v>
      </c>
      <c r="D148" s="24" t="s">
        <v>127</v>
      </c>
      <c r="E148" s="37">
        <v>51680</v>
      </c>
      <c r="F148" s="37">
        <v>51680</v>
      </c>
      <c r="G148" s="59">
        <f t="shared" si="8"/>
        <v>1</v>
      </c>
    </row>
    <row r="149" spans="1:7" ht="28.5" customHeight="1">
      <c r="A149" s="70" t="s">
        <v>206</v>
      </c>
      <c r="B149" s="24" t="s">
        <v>205</v>
      </c>
      <c r="C149" s="24" t="s">
        <v>28</v>
      </c>
      <c r="D149" s="24" t="s">
        <v>127</v>
      </c>
      <c r="E149" s="37">
        <v>42900</v>
      </c>
      <c r="F149" s="37">
        <v>42900</v>
      </c>
      <c r="G149" s="59">
        <f t="shared" si="8"/>
        <v>1</v>
      </c>
    </row>
    <row r="150" spans="1:7" ht="56.25" customHeight="1">
      <c r="A150" s="70" t="s">
        <v>209</v>
      </c>
      <c r="B150" s="24" t="s">
        <v>169</v>
      </c>
      <c r="C150" s="24" t="s">
        <v>28</v>
      </c>
      <c r="D150" s="24" t="s">
        <v>207</v>
      </c>
      <c r="E150" s="37">
        <v>1428000</v>
      </c>
      <c r="F150" s="37">
        <v>1129175</v>
      </c>
      <c r="G150" s="59">
        <f t="shared" si="8"/>
        <v>0.7907387955182072</v>
      </c>
    </row>
    <row r="151" spans="1:7" ht="46.5" customHeight="1">
      <c r="A151" s="70" t="s">
        <v>208</v>
      </c>
      <c r="B151" s="24" t="s">
        <v>172</v>
      </c>
      <c r="C151" s="24" t="s">
        <v>28</v>
      </c>
      <c r="D151" s="24" t="s">
        <v>207</v>
      </c>
      <c r="E151" s="37">
        <v>19433</v>
      </c>
      <c r="F151" s="37">
        <v>19433</v>
      </c>
      <c r="G151" s="59">
        <f t="shared" si="8"/>
        <v>1</v>
      </c>
    </row>
    <row r="152" spans="1:7" s="7" customFormat="1" ht="21" customHeight="1">
      <c r="A152" s="38" t="s">
        <v>96</v>
      </c>
      <c r="B152" s="22" t="s">
        <v>44</v>
      </c>
      <c r="C152" s="22"/>
      <c r="D152" s="22"/>
      <c r="E152" s="39">
        <f>E153+E159+E164</f>
        <v>779242.86</v>
      </c>
      <c r="F152" s="39">
        <f>F153</f>
        <v>427453.26</v>
      </c>
      <c r="G152" s="60">
        <f t="shared" si="8"/>
        <v>0.5485494727535906</v>
      </c>
    </row>
    <row r="153" spans="1:7" ht="36" customHeight="1">
      <c r="A153" s="33" t="s">
        <v>144</v>
      </c>
      <c r="B153" s="24" t="s">
        <v>45</v>
      </c>
      <c r="C153" s="24"/>
      <c r="D153" s="24"/>
      <c r="E153" s="37">
        <f>E154</f>
        <v>739242.86</v>
      </c>
      <c r="F153" s="34">
        <f>F154+F159</f>
        <v>427453.26</v>
      </c>
      <c r="G153" s="59">
        <f aca="true" t="shared" si="11" ref="G153:G227">F153/E153</f>
        <v>0.578231164789336</v>
      </c>
    </row>
    <row r="154" spans="1:7" ht="12" customHeight="1">
      <c r="A154" s="36" t="s">
        <v>149</v>
      </c>
      <c r="B154" s="24" t="s">
        <v>45</v>
      </c>
      <c r="C154" s="24" t="s">
        <v>28</v>
      </c>
      <c r="D154" s="24" t="s">
        <v>2</v>
      </c>
      <c r="E154" s="37">
        <f>E155</f>
        <v>739242.86</v>
      </c>
      <c r="F154" s="37">
        <f>F155</f>
        <v>387453.26</v>
      </c>
      <c r="G154" s="59">
        <f t="shared" si="11"/>
        <v>0.5241217480274345</v>
      </c>
    </row>
    <row r="155" spans="1:7" s="7" customFormat="1" ht="12" customHeight="1">
      <c r="A155" s="33" t="s">
        <v>27</v>
      </c>
      <c r="B155" s="24" t="s">
        <v>45</v>
      </c>
      <c r="C155" s="24" t="s">
        <v>29</v>
      </c>
      <c r="D155" s="24" t="s">
        <v>9</v>
      </c>
      <c r="E155" s="37">
        <f>E156</f>
        <v>739242.86</v>
      </c>
      <c r="F155" s="37">
        <v>387453.26</v>
      </c>
      <c r="G155" s="59">
        <f t="shared" si="11"/>
        <v>0.5241217480274345</v>
      </c>
    </row>
    <row r="156" spans="1:7" s="7" customFormat="1" ht="12" customHeight="1" hidden="1">
      <c r="A156" s="33" t="s">
        <v>23</v>
      </c>
      <c r="B156" s="24" t="s">
        <v>45</v>
      </c>
      <c r="C156" s="24" t="s">
        <v>29</v>
      </c>
      <c r="E156" s="37">
        <v>739242.86</v>
      </c>
      <c r="F156" s="37">
        <f>F157</f>
        <v>387453.26</v>
      </c>
      <c r="G156" s="59">
        <f t="shared" si="11"/>
        <v>0.5241217480274345</v>
      </c>
    </row>
    <row r="157" spans="1:7" ht="12" customHeight="1" hidden="1">
      <c r="A157" s="33" t="s">
        <v>8</v>
      </c>
      <c r="B157" s="24" t="s">
        <v>45</v>
      </c>
      <c r="C157" s="24" t="s">
        <v>29</v>
      </c>
      <c r="E157" s="37">
        <v>739242.86</v>
      </c>
      <c r="F157" s="37">
        <v>387453.26</v>
      </c>
      <c r="G157" s="59">
        <f t="shared" si="11"/>
        <v>0.5241217480274345</v>
      </c>
    </row>
    <row r="158" spans="1:7" ht="14.25" customHeight="1" hidden="1">
      <c r="A158" s="3"/>
      <c r="B158" s="3"/>
      <c r="C158" s="3"/>
      <c r="D158" s="3"/>
      <c r="E158" s="3"/>
      <c r="F158" s="37"/>
      <c r="G158" s="59"/>
    </row>
    <row r="159" spans="1:7" ht="38.25" customHeight="1">
      <c r="A159" s="33" t="s">
        <v>145</v>
      </c>
      <c r="B159" s="24" t="s">
        <v>46</v>
      </c>
      <c r="C159" s="24"/>
      <c r="D159" s="24"/>
      <c r="E159" s="34">
        <f>E160</f>
        <v>40000</v>
      </c>
      <c r="F159" s="37">
        <f>F160</f>
        <v>40000</v>
      </c>
      <c r="G159" s="59">
        <f t="shared" si="11"/>
        <v>1</v>
      </c>
    </row>
    <row r="160" spans="1:7" ht="14.25" customHeight="1">
      <c r="A160" s="36" t="s">
        <v>149</v>
      </c>
      <c r="B160" s="24" t="s">
        <v>46</v>
      </c>
      <c r="C160" s="24" t="s">
        <v>28</v>
      </c>
      <c r="D160" s="24"/>
      <c r="E160" s="37">
        <f>E161</f>
        <v>40000</v>
      </c>
      <c r="F160" s="37">
        <f>F161</f>
        <v>40000</v>
      </c>
      <c r="G160" s="59">
        <f t="shared" si="11"/>
        <v>1</v>
      </c>
    </row>
    <row r="161" spans="1:7" ht="14.25" customHeight="1">
      <c r="A161" s="33" t="s">
        <v>27</v>
      </c>
      <c r="B161" s="24" t="s">
        <v>46</v>
      </c>
      <c r="C161" s="24" t="s">
        <v>29</v>
      </c>
      <c r="D161" s="24"/>
      <c r="E161" s="37">
        <v>40000</v>
      </c>
      <c r="F161" s="37">
        <v>40000</v>
      </c>
      <c r="G161" s="59">
        <f t="shared" si="11"/>
        <v>1</v>
      </c>
    </row>
    <row r="162" spans="1:7" ht="14.25" customHeight="1" hidden="1">
      <c r="A162" s="33" t="s">
        <v>23</v>
      </c>
      <c r="B162" s="24" t="s">
        <v>46</v>
      </c>
      <c r="C162" s="24" t="s">
        <v>29</v>
      </c>
      <c r="D162" s="24" t="s">
        <v>2</v>
      </c>
      <c r="E162" s="37">
        <f>E163</f>
        <v>30000</v>
      </c>
      <c r="F162" s="37">
        <f>F163</f>
        <v>0</v>
      </c>
      <c r="G162" s="59">
        <f t="shared" si="11"/>
        <v>0</v>
      </c>
    </row>
    <row r="163" spans="1:7" ht="14.25" customHeight="1" hidden="1">
      <c r="A163" s="33" t="s">
        <v>8</v>
      </c>
      <c r="B163" s="24" t="s">
        <v>46</v>
      </c>
      <c r="C163" s="24" t="s">
        <v>29</v>
      </c>
      <c r="D163" s="24" t="s">
        <v>9</v>
      </c>
      <c r="E163" s="37">
        <v>30000</v>
      </c>
      <c r="F163" s="37">
        <f>F164</f>
        <v>0</v>
      </c>
      <c r="G163" s="59">
        <f t="shared" si="11"/>
        <v>0</v>
      </c>
    </row>
    <row r="164" spans="1:7" ht="33.75" hidden="1">
      <c r="A164" s="43" t="s">
        <v>116</v>
      </c>
      <c r="B164" s="24" t="s">
        <v>117</v>
      </c>
      <c r="C164" s="44"/>
      <c r="D164" s="44"/>
      <c r="E164" s="37">
        <f>E165</f>
        <v>0</v>
      </c>
      <c r="F164" s="37">
        <f>F165</f>
        <v>0</v>
      </c>
      <c r="G164" s="59" t="e">
        <f t="shared" si="11"/>
        <v>#DIV/0!</v>
      </c>
    </row>
    <row r="165" spans="1:7" ht="12.75" hidden="1">
      <c r="A165" s="33" t="s">
        <v>26</v>
      </c>
      <c r="B165" s="24" t="s">
        <v>117</v>
      </c>
      <c r="C165" s="24" t="s">
        <v>28</v>
      </c>
      <c r="D165" s="24"/>
      <c r="E165" s="37">
        <f>E166</f>
        <v>0</v>
      </c>
      <c r="F165" s="37">
        <f>F166</f>
        <v>0</v>
      </c>
      <c r="G165" s="59" t="e">
        <f t="shared" si="11"/>
        <v>#DIV/0!</v>
      </c>
    </row>
    <row r="166" spans="1:7" ht="12.75" hidden="1">
      <c r="A166" s="33" t="s">
        <v>27</v>
      </c>
      <c r="B166" s="24" t="s">
        <v>117</v>
      </c>
      <c r="C166" s="24" t="s">
        <v>29</v>
      </c>
      <c r="D166" s="24"/>
      <c r="E166" s="37">
        <f>E168</f>
        <v>0</v>
      </c>
      <c r="F166" s="37">
        <v>0</v>
      </c>
      <c r="G166" s="59" t="e">
        <f t="shared" si="11"/>
        <v>#DIV/0!</v>
      </c>
    </row>
    <row r="167" spans="1:7" ht="12.75" hidden="1">
      <c r="A167" s="33" t="s">
        <v>8</v>
      </c>
      <c r="B167" s="24" t="s">
        <v>117</v>
      </c>
      <c r="C167" s="24" t="s">
        <v>29</v>
      </c>
      <c r="D167" s="24" t="s">
        <v>9</v>
      </c>
      <c r="E167" s="37">
        <f>E168</f>
        <v>0</v>
      </c>
      <c r="F167" s="37">
        <f>F168</f>
        <v>2657840.97</v>
      </c>
      <c r="G167" s="59" t="e">
        <f t="shared" si="11"/>
        <v>#DIV/0!</v>
      </c>
    </row>
    <row r="168" spans="1:7" ht="24.75" customHeight="1" hidden="1">
      <c r="A168" s="33" t="s">
        <v>23</v>
      </c>
      <c r="B168" s="24" t="s">
        <v>117</v>
      </c>
      <c r="C168" s="24" t="s">
        <v>29</v>
      </c>
      <c r="D168" s="24" t="s">
        <v>2</v>
      </c>
      <c r="E168" s="37">
        <v>0</v>
      </c>
      <c r="F168" s="37">
        <f>F169</f>
        <v>2657840.97</v>
      </c>
      <c r="G168" s="59" t="e">
        <f t="shared" si="11"/>
        <v>#DIV/0!</v>
      </c>
    </row>
    <row r="169" spans="1:7" ht="12.75" hidden="1">
      <c r="A169" s="33" t="s">
        <v>27</v>
      </c>
      <c r="B169" s="24" t="s">
        <v>46</v>
      </c>
      <c r="C169" s="24" t="s">
        <v>30</v>
      </c>
      <c r="D169" s="24" t="s">
        <v>9</v>
      </c>
      <c r="E169" s="34">
        <v>30</v>
      </c>
      <c r="F169" s="37">
        <f>F170</f>
        <v>2657840.97</v>
      </c>
      <c r="G169" s="59">
        <f t="shared" si="11"/>
        <v>88594.69900000001</v>
      </c>
    </row>
    <row r="170" spans="1:9" s="7" customFormat="1" ht="18" customHeight="1">
      <c r="A170" s="61" t="s">
        <v>62</v>
      </c>
      <c r="B170" s="22" t="s">
        <v>60</v>
      </c>
      <c r="C170" s="22"/>
      <c r="D170" s="22"/>
      <c r="E170" s="39">
        <f>E171+E188+E196+E217+E222+E227</f>
        <v>3482968.6</v>
      </c>
      <c r="F170" s="39">
        <f>F171+F188+F196+F217+F222+F227</f>
        <v>2657840.97</v>
      </c>
      <c r="G170" s="60">
        <f t="shared" si="11"/>
        <v>0.763096448816679</v>
      </c>
      <c r="I170" s="8"/>
    </row>
    <row r="171" spans="1:9" ht="13.5" customHeight="1">
      <c r="A171" s="33" t="s">
        <v>59</v>
      </c>
      <c r="B171" s="45">
        <v>9010000200</v>
      </c>
      <c r="C171" s="46"/>
      <c r="D171" s="24"/>
      <c r="E171" s="37">
        <f>E172+E178+E183</f>
        <v>872643.63</v>
      </c>
      <c r="F171" s="37">
        <f>F172+F178+F183</f>
        <v>685769.79</v>
      </c>
      <c r="G171" s="59">
        <f t="shared" si="11"/>
        <v>0.7858532010369457</v>
      </c>
      <c r="I171" s="5"/>
    </row>
    <row r="172" spans="1:9" s="13" customFormat="1" ht="22.5">
      <c r="A172" s="43" t="s">
        <v>100</v>
      </c>
      <c r="B172" s="24" t="s">
        <v>66</v>
      </c>
      <c r="C172" s="24" t="s">
        <v>31</v>
      </c>
      <c r="D172" s="24"/>
      <c r="E172" s="37">
        <f>E174</f>
        <v>787910.89</v>
      </c>
      <c r="F172" s="37">
        <f>F173</f>
        <v>655287.15</v>
      </c>
      <c r="G172" s="59">
        <f t="shared" si="11"/>
        <v>0.8316767267933053</v>
      </c>
      <c r="I172" s="15"/>
    </row>
    <row r="173" spans="1:9" ht="22.5">
      <c r="A173" s="33" t="s">
        <v>191</v>
      </c>
      <c r="B173" s="24" t="s">
        <v>66</v>
      </c>
      <c r="C173" s="24" t="s">
        <v>3</v>
      </c>
      <c r="D173" s="24"/>
      <c r="E173" s="37">
        <f>E174</f>
        <v>787910.89</v>
      </c>
      <c r="F173" s="37">
        <f>F174</f>
        <v>655287.15</v>
      </c>
      <c r="G173" s="59">
        <f t="shared" si="11"/>
        <v>0.8316767267933053</v>
      </c>
      <c r="I173" s="5"/>
    </row>
    <row r="174" spans="1:9" ht="12.75">
      <c r="A174" s="33" t="s">
        <v>25</v>
      </c>
      <c r="B174" s="24" t="s">
        <v>66</v>
      </c>
      <c r="C174" s="24" t="s">
        <v>11</v>
      </c>
      <c r="D174" s="24"/>
      <c r="E174" s="37">
        <f>E176</f>
        <v>787910.89</v>
      </c>
      <c r="F174" s="37">
        <f>F175</f>
        <v>655287.15</v>
      </c>
      <c r="G174" s="59">
        <f t="shared" si="11"/>
        <v>0.8316767267933053</v>
      </c>
      <c r="I174" s="5"/>
    </row>
    <row r="175" spans="1:9" ht="24" customHeight="1" hidden="1">
      <c r="A175" s="33" t="s">
        <v>24</v>
      </c>
      <c r="B175" s="24" t="s">
        <v>60</v>
      </c>
      <c r="C175" s="24"/>
      <c r="D175" s="24" t="s">
        <v>65</v>
      </c>
      <c r="E175" s="37">
        <v>449.32</v>
      </c>
      <c r="F175" s="37">
        <f>F176</f>
        <v>655287.15</v>
      </c>
      <c r="G175" s="59">
        <f t="shared" si="11"/>
        <v>1458.3974672838958</v>
      </c>
      <c r="I175" s="5"/>
    </row>
    <row r="176" spans="1:9" ht="24" customHeight="1">
      <c r="A176" s="36" t="s">
        <v>146</v>
      </c>
      <c r="B176" s="24" t="s">
        <v>66</v>
      </c>
      <c r="C176" s="24" t="s">
        <v>11</v>
      </c>
      <c r="D176" s="24" t="s">
        <v>61</v>
      </c>
      <c r="E176" s="37">
        <f>E177</f>
        <v>787910.89</v>
      </c>
      <c r="F176" s="37">
        <f>F177</f>
        <v>655287.15</v>
      </c>
      <c r="G176" s="59">
        <f t="shared" si="11"/>
        <v>0.8316767267933053</v>
      </c>
      <c r="I176" s="5"/>
    </row>
    <row r="177" spans="1:9" ht="24.75" customHeight="1">
      <c r="A177" s="62" t="s">
        <v>100</v>
      </c>
      <c r="B177" s="22" t="s">
        <v>66</v>
      </c>
      <c r="C177" s="22" t="s">
        <v>11</v>
      </c>
      <c r="D177" s="22" t="s">
        <v>65</v>
      </c>
      <c r="E177" s="39">
        <v>787910.89</v>
      </c>
      <c r="F177" s="39">
        <v>655287.15</v>
      </c>
      <c r="G177" s="60">
        <f t="shared" si="11"/>
        <v>0.8316767267933053</v>
      </c>
      <c r="I177" s="5"/>
    </row>
    <row r="178" spans="1:9" ht="12.75">
      <c r="A178" s="33" t="s">
        <v>67</v>
      </c>
      <c r="B178" s="24" t="s">
        <v>68</v>
      </c>
      <c r="C178" s="24"/>
      <c r="D178" s="24"/>
      <c r="E178" s="37">
        <f>E179</f>
        <v>10800</v>
      </c>
      <c r="F178" s="37">
        <f>F179</f>
        <v>6146.64</v>
      </c>
      <c r="G178" s="59">
        <f t="shared" si="11"/>
        <v>0.5691333333333334</v>
      </c>
      <c r="I178" s="5"/>
    </row>
    <row r="179" spans="1:9" ht="22.5">
      <c r="A179" s="33" t="s">
        <v>191</v>
      </c>
      <c r="B179" s="24" t="s">
        <v>68</v>
      </c>
      <c r="C179" s="24" t="s">
        <v>3</v>
      </c>
      <c r="D179" s="24"/>
      <c r="E179" s="37">
        <f>E180</f>
        <v>10800</v>
      </c>
      <c r="F179" s="37">
        <f>+F180</f>
        <v>6146.64</v>
      </c>
      <c r="G179" s="59">
        <f t="shared" si="11"/>
        <v>0.5691333333333334</v>
      </c>
      <c r="I179" s="5"/>
    </row>
    <row r="180" spans="1:9" ht="12.75">
      <c r="A180" s="33" t="s">
        <v>25</v>
      </c>
      <c r="B180" s="24" t="s">
        <v>68</v>
      </c>
      <c r="C180" s="24" t="s">
        <v>11</v>
      </c>
      <c r="D180" s="24"/>
      <c r="E180" s="37">
        <f>E181</f>
        <v>10800</v>
      </c>
      <c r="F180" s="37">
        <f>+F181</f>
        <v>6146.64</v>
      </c>
      <c r="G180" s="59">
        <f t="shared" si="11"/>
        <v>0.5691333333333334</v>
      </c>
      <c r="I180" s="5"/>
    </row>
    <row r="181" spans="1:9" ht="12.75">
      <c r="A181" s="36" t="s">
        <v>146</v>
      </c>
      <c r="B181" s="24" t="s">
        <v>68</v>
      </c>
      <c r="C181" s="24" t="s">
        <v>11</v>
      </c>
      <c r="D181" s="24" t="s">
        <v>61</v>
      </c>
      <c r="E181" s="37">
        <f>E182</f>
        <v>10800</v>
      </c>
      <c r="F181" s="37">
        <f>+F182</f>
        <v>6146.64</v>
      </c>
      <c r="G181" s="59">
        <f t="shared" si="11"/>
        <v>0.5691333333333334</v>
      </c>
      <c r="I181" s="5"/>
    </row>
    <row r="182" spans="1:9" ht="27.75" customHeight="1">
      <c r="A182" s="47" t="s">
        <v>100</v>
      </c>
      <c r="B182" s="24" t="s">
        <v>68</v>
      </c>
      <c r="C182" s="24" t="s">
        <v>11</v>
      </c>
      <c r="D182" s="24" t="s">
        <v>65</v>
      </c>
      <c r="E182" s="37">
        <v>10800</v>
      </c>
      <c r="F182" s="37">
        <v>6146.64</v>
      </c>
      <c r="G182" s="59">
        <f t="shared" si="11"/>
        <v>0.5691333333333334</v>
      </c>
      <c r="I182" s="5"/>
    </row>
    <row r="183" spans="1:9" s="13" customFormat="1" ht="0.75" customHeight="1">
      <c r="A183" s="33" t="s">
        <v>119</v>
      </c>
      <c r="B183" s="24" t="s">
        <v>120</v>
      </c>
      <c r="C183" s="24"/>
      <c r="D183" s="24"/>
      <c r="E183" s="37">
        <f aca="true" t="shared" si="12" ref="E183:F185">E184</f>
        <v>73932.74</v>
      </c>
      <c r="F183" s="37">
        <f t="shared" si="12"/>
        <v>24336</v>
      </c>
      <c r="G183" s="59">
        <f t="shared" si="11"/>
        <v>0.3291640482957888</v>
      </c>
      <c r="I183" s="15"/>
    </row>
    <row r="184" spans="1:9" ht="27" customHeight="1">
      <c r="A184" s="36" t="s">
        <v>150</v>
      </c>
      <c r="B184" s="24" t="s">
        <v>120</v>
      </c>
      <c r="C184" s="24" t="s">
        <v>3</v>
      </c>
      <c r="D184" s="24"/>
      <c r="E184" s="37">
        <f t="shared" si="12"/>
        <v>73932.74</v>
      </c>
      <c r="F184" s="37">
        <f t="shared" si="12"/>
        <v>24336</v>
      </c>
      <c r="G184" s="59">
        <f t="shared" si="11"/>
        <v>0.3291640482957888</v>
      </c>
      <c r="I184" s="5"/>
    </row>
    <row r="185" spans="1:9" ht="13.5" customHeight="1">
      <c r="A185" s="33" t="s">
        <v>150</v>
      </c>
      <c r="B185" s="19" t="s">
        <v>214</v>
      </c>
      <c r="C185" s="24" t="s">
        <v>11</v>
      </c>
      <c r="D185" s="24" t="s">
        <v>61</v>
      </c>
      <c r="E185" s="37">
        <f t="shared" si="12"/>
        <v>73932.74</v>
      </c>
      <c r="F185" s="37">
        <f t="shared" si="12"/>
        <v>24336</v>
      </c>
      <c r="G185" s="59">
        <f t="shared" si="11"/>
        <v>0.3291640482957888</v>
      </c>
      <c r="I185" s="5"/>
    </row>
    <row r="186" spans="1:9" ht="13.5" customHeight="1">
      <c r="A186" s="33" t="s">
        <v>215</v>
      </c>
      <c r="B186" s="19" t="s">
        <v>214</v>
      </c>
      <c r="C186" s="24" t="s">
        <v>11</v>
      </c>
      <c r="D186" s="24" t="s">
        <v>65</v>
      </c>
      <c r="E186" s="37">
        <v>73932.74</v>
      </c>
      <c r="F186" s="37">
        <v>24336</v>
      </c>
      <c r="G186" s="59">
        <f t="shared" si="11"/>
        <v>0.3291640482957888</v>
      </c>
      <c r="I186" s="5"/>
    </row>
    <row r="187" spans="1:9" ht="25.5" customHeight="1" hidden="1">
      <c r="A187" s="47" t="s">
        <v>100</v>
      </c>
      <c r="B187" s="24" t="s">
        <v>120</v>
      </c>
      <c r="C187" s="24" t="s">
        <v>11</v>
      </c>
      <c r="D187" s="24" t="s">
        <v>65</v>
      </c>
      <c r="E187" s="37">
        <v>0</v>
      </c>
      <c r="F187" s="37">
        <f aca="true" t="shared" si="13" ref="F187:F192">F188</f>
        <v>721840.8</v>
      </c>
      <c r="G187" s="59" t="e">
        <f t="shared" si="11"/>
        <v>#DIV/0!</v>
      </c>
      <c r="I187" s="5"/>
    </row>
    <row r="188" spans="1:9" ht="21">
      <c r="A188" s="38" t="s">
        <v>69</v>
      </c>
      <c r="B188" s="22" t="s">
        <v>71</v>
      </c>
      <c r="C188" s="22"/>
      <c r="D188" s="22"/>
      <c r="E188" s="39">
        <f>E189+E194</f>
        <v>841630.73</v>
      </c>
      <c r="F188" s="39">
        <f>F189+F194</f>
        <v>721840.8</v>
      </c>
      <c r="G188" s="60">
        <f t="shared" si="11"/>
        <v>0.8576692535929624</v>
      </c>
      <c r="I188" s="5"/>
    </row>
    <row r="189" spans="1:9" ht="28.5" customHeight="1">
      <c r="A189" s="33" t="s">
        <v>64</v>
      </c>
      <c r="B189" s="24" t="s">
        <v>101</v>
      </c>
      <c r="C189" s="24"/>
      <c r="D189" s="24"/>
      <c r="E189" s="37">
        <f>E190</f>
        <v>752930.73</v>
      </c>
      <c r="F189" s="37">
        <f t="shared" si="13"/>
        <v>683818.25</v>
      </c>
      <c r="G189" s="59">
        <f t="shared" si="11"/>
        <v>0.9082087139676183</v>
      </c>
      <c r="I189" s="5"/>
    </row>
    <row r="190" spans="1:9" ht="22.5">
      <c r="A190" s="33" t="s">
        <v>191</v>
      </c>
      <c r="B190" s="24" t="s">
        <v>101</v>
      </c>
      <c r="C190" s="24" t="s">
        <v>3</v>
      </c>
      <c r="D190" s="24"/>
      <c r="E190" s="37">
        <f>E191</f>
        <v>752930.73</v>
      </c>
      <c r="F190" s="37">
        <f t="shared" si="13"/>
        <v>683818.25</v>
      </c>
      <c r="G190" s="59">
        <f t="shared" si="11"/>
        <v>0.9082087139676183</v>
      </c>
      <c r="I190" s="5"/>
    </row>
    <row r="191" spans="1:9" ht="12.75">
      <c r="A191" s="33" t="s">
        <v>25</v>
      </c>
      <c r="B191" s="24" t="s">
        <v>101</v>
      </c>
      <c r="C191" s="24" t="s">
        <v>11</v>
      </c>
      <c r="D191" s="24"/>
      <c r="E191" s="37">
        <f>E192</f>
        <v>752930.73</v>
      </c>
      <c r="F191" s="37">
        <f t="shared" si="13"/>
        <v>683818.25</v>
      </c>
      <c r="G191" s="59">
        <f t="shared" si="11"/>
        <v>0.9082087139676183</v>
      </c>
      <c r="I191" s="5"/>
    </row>
    <row r="192" spans="1:9" ht="12.75">
      <c r="A192" s="36" t="s">
        <v>146</v>
      </c>
      <c r="B192" s="24" t="s">
        <v>101</v>
      </c>
      <c r="C192" s="24" t="s">
        <v>11</v>
      </c>
      <c r="D192" s="24" t="s">
        <v>61</v>
      </c>
      <c r="E192" s="37">
        <f>E193</f>
        <v>752930.73</v>
      </c>
      <c r="F192" s="37">
        <f t="shared" si="13"/>
        <v>683818.25</v>
      </c>
      <c r="G192" s="59">
        <f t="shared" si="11"/>
        <v>0.9082087139676183</v>
      </c>
      <c r="I192" s="5"/>
    </row>
    <row r="193" spans="1:9" ht="12.75">
      <c r="A193" s="33" t="s">
        <v>59</v>
      </c>
      <c r="B193" s="24" t="s">
        <v>101</v>
      </c>
      <c r="C193" s="24" t="s">
        <v>11</v>
      </c>
      <c r="D193" s="24" t="s">
        <v>63</v>
      </c>
      <c r="E193" s="37">
        <v>752930.73</v>
      </c>
      <c r="F193" s="37">
        <v>683818.25</v>
      </c>
      <c r="G193" s="59">
        <f t="shared" si="11"/>
        <v>0.9082087139676183</v>
      </c>
      <c r="I193" s="5"/>
    </row>
    <row r="194" spans="1:9" ht="25.5" customHeight="1">
      <c r="A194" s="33" t="s">
        <v>150</v>
      </c>
      <c r="B194" s="24" t="s">
        <v>214</v>
      </c>
      <c r="C194" s="24" t="s">
        <v>11</v>
      </c>
      <c r="D194" s="24" t="s">
        <v>61</v>
      </c>
      <c r="E194" s="37">
        <v>88700</v>
      </c>
      <c r="F194" s="37">
        <v>38022.55</v>
      </c>
      <c r="G194" s="59">
        <f t="shared" si="11"/>
        <v>0.42866459977452087</v>
      </c>
      <c r="I194" s="5"/>
    </row>
    <row r="195" spans="1:9" ht="22.5">
      <c r="A195" s="33" t="s">
        <v>215</v>
      </c>
      <c r="B195" s="24" t="s">
        <v>214</v>
      </c>
      <c r="C195" s="24" t="s">
        <v>11</v>
      </c>
      <c r="D195" s="24" t="s">
        <v>63</v>
      </c>
      <c r="E195" s="37">
        <v>88700</v>
      </c>
      <c r="F195" s="37">
        <v>38022.55</v>
      </c>
      <c r="G195" s="59">
        <f t="shared" si="11"/>
        <v>0.42866459977452087</v>
      </c>
      <c r="I195" s="5"/>
    </row>
    <row r="196" spans="1:9" ht="24.75" customHeight="1">
      <c r="A196" s="38" t="s">
        <v>102</v>
      </c>
      <c r="B196" s="22" t="s">
        <v>72</v>
      </c>
      <c r="C196" s="22"/>
      <c r="D196" s="22"/>
      <c r="E196" s="39">
        <f>E197+E201+E205+E209+E214</f>
        <v>1629157.9300000002</v>
      </c>
      <c r="F196" s="39">
        <f>F197+F201+F205+F209+F214</f>
        <v>1119484.81</v>
      </c>
      <c r="G196" s="60">
        <f t="shared" si="11"/>
        <v>0.6871554865156627</v>
      </c>
      <c r="I196" s="5"/>
    </row>
    <row r="197" spans="1:9" ht="22.5">
      <c r="A197" s="33" t="s">
        <v>191</v>
      </c>
      <c r="B197" s="24" t="s">
        <v>72</v>
      </c>
      <c r="C197" s="24" t="s">
        <v>3</v>
      </c>
      <c r="D197" s="24"/>
      <c r="E197" s="37">
        <f>+E198</f>
        <v>1064972.79</v>
      </c>
      <c r="F197" s="37">
        <f>F198</f>
        <v>813013.43</v>
      </c>
      <c r="G197" s="59">
        <f t="shared" si="11"/>
        <v>0.7634123966678998</v>
      </c>
      <c r="I197" s="5"/>
    </row>
    <row r="198" spans="1:9" ht="12.75">
      <c r="A198" s="33" t="s">
        <v>25</v>
      </c>
      <c r="B198" s="24" t="s">
        <v>72</v>
      </c>
      <c r="C198" s="24" t="s">
        <v>11</v>
      </c>
      <c r="D198" s="24"/>
      <c r="E198" s="37">
        <f>+E199</f>
        <v>1064972.79</v>
      </c>
      <c r="F198" s="37">
        <f>F199</f>
        <v>813013.43</v>
      </c>
      <c r="G198" s="59">
        <f t="shared" si="11"/>
        <v>0.7634123966678998</v>
      </c>
      <c r="I198" s="5"/>
    </row>
    <row r="199" spans="1:9" ht="12.75">
      <c r="A199" s="36" t="s">
        <v>146</v>
      </c>
      <c r="B199" s="24" t="s">
        <v>72</v>
      </c>
      <c r="C199" s="24" t="s">
        <v>11</v>
      </c>
      <c r="D199" s="24" t="s">
        <v>61</v>
      </c>
      <c r="E199" s="37">
        <f>+E200</f>
        <v>1064972.79</v>
      </c>
      <c r="F199" s="37">
        <v>813013.43</v>
      </c>
      <c r="G199" s="59">
        <f t="shared" si="11"/>
        <v>0.7634123966678998</v>
      </c>
      <c r="I199" s="5"/>
    </row>
    <row r="200" spans="1:9" ht="24.75" customHeight="1">
      <c r="A200" s="40" t="s">
        <v>103</v>
      </c>
      <c r="B200" s="24" t="s">
        <v>72</v>
      </c>
      <c r="C200" s="24" t="s">
        <v>11</v>
      </c>
      <c r="D200" s="24" t="s">
        <v>70</v>
      </c>
      <c r="E200" s="37">
        <v>1064972.79</v>
      </c>
      <c r="F200" s="37">
        <f>F201</f>
        <v>279494.67</v>
      </c>
      <c r="G200" s="59">
        <f t="shared" si="11"/>
        <v>0.26244301509337153</v>
      </c>
      <c r="I200" s="5"/>
    </row>
    <row r="201" spans="1:9" ht="12.75">
      <c r="A201" s="36" t="s">
        <v>149</v>
      </c>
      <c r="B201" s="24" t="s">
        <v>72</v>
      </c>
      <c r="C201" s="24" t="s">
        <v>28</v>
      </c>
      <c r="D201" s="24"/>
      <c r="E201" s="37">
        <f>E202</f>
        <v>449433.89</v>
      </c>
      <c r="F201" s="37">
        <f>F202</f>
        <v>279494.67</v>
      </c>
      <c r="G201" s="59">
        <f t="shared" si="11"/>
        <v>0.6218816075485539</v>
      </c>
      <c r="I201" s="5"/>
    </row>
    <row r="202" spans="1:9" ht="12.75">
      <c r="A202" s="33" t="s">
        <v>27</v>
      </c>
      <c r="B202" s="24" t="s">
        <v>72</v>
      </c>
      <c r="C202" s="24" t="s">
        <v>29</v>
      </c>
      <c r="D202" s="24"/>
      <c r="E202" s="37">
        <f>E203</f>
        <v>449433.89</v>
      </c>
      <c r="F202" s="37">
        <f>F203</f>
        <v>279494.67</v>
      </c>
      <c r="G202" s="59">
        <f t="shared" si="11"/>
        <v>0.6218816075485539</v>
      </c>
      <c r="I202" s="5"/>
    </row>
    <row r="203" spans="1:9" ht="12.75">
      <c r="A203" s="36" t="s">
        <v>146</v>
      </c>
      <c r="B203" s="24" t="s">
        <v>72</v>
      </c>
      <c r="C203" s="24" t="s">
        <v>29</v>
      </c>
      <c r="D203" s="24" t="s">
        <v>61</v>
      </c>
      <c r="E203" s="37">
        <f>E204</f>
        <v>449433.89</v>
      </c>
      <c r="F203" s="37">
        <f>F204</f>
        <v>279494.67</v>
      </c>
      <c r="G203" s="59">
        <f t="shared" si="11"/>
        <v>0.6218816075485539</v>
      </c>
      <c r="I203" s="5"/>
    </row>
    <row r="204" spans="1:9" ht="22.5">
      <c r="A204" s="40" t="s">
        <v>103</v>
      </c>
      <c r="B204" s="24" t="s">
        <v>72</v>
      </c>
      <c r="C204" s="24" t="s">
        <v>29</v>
      </c>
      <c r="D204" s="24" t="s">
        <v>70</v>
      </c>
      <c r="E204" s="37">
        <v>449433.89</v>
      </c>
      <c r="F204" s="37">
        <v>279494.67</v>
      </c>
      <c r="G204" s="59">
        <f t="shared" si="11"/>
        <v>0.6218816075485539</v>
      </c>
      <c r="I204" s="5"/>
    </row>
    <row r="205" spans="1:9" ht="12.75">
      <c r="A205" s="33" t="s">
        <v>193</v>
      </c>
      <c r="B205" s="24" t="s">
        <v>72</v>
      </c>
      <c r="C205" s="24" t="s">
        <v>74</v>
      </c>
      <c r="D205" s="24"/>
      <c r="E205" s="37">
        <f aca="true" t="shared" si="14" ref="E205:F207">E206</f>
        <v>1129.91</v>
      </c>
      <c r="F205" s="37">
        <f t="shared" si="14"/>
        <v>1129.91</v>
      </c>
      <c r="G205" s="59">
        <f t="shared" si="11"/>
        <v>1</v>
      </c>
      <c r="I205" s="5"/>
    </row>
    <row r="206" spans="1:9" ht="12.75">
      <c r="A206" s="33" t="s">
        <v>75</v>
      </c>
      <c r="B206" s="24" t="s">
        <v>72</v>
      </c>
      <c r="C206" s="24" t="s">
        <v>76</v>
      </c>
      <c r="D206" s="24"/>
      <c r="E206" s="37">
        <f t="shared" si="14"/>
        <v>1129.91</v>
      </c>
      <c r="F206" s="37">
        <f t="shared" si="14"/>
        <v>1129.91</v>
      </c>
      <c r="G206" s="59">
        <f t="shared" si="11"/>
        <v>1</v>
      </c>
      <c r="I206" s="5"/>
    </row>
    <row r="207" spans="1:9" ht="12.75">
      <c r="A207" s="36" t="s">
        <v>146</v>
      </c>
      <c r="B207" s="24" t="s">
        <v>72</v>
      </c>
      <c r="C207" s="24" t="s">
        <v>76</v>
      </c>
      <c r="D207" s="24" t="s">
        <v>61</v>
      </c>
      <c r="E207" s="37">
        <f t="shared" si="14"/>
        <v>1129.91</v>
      </c>
      <c r="F207" s="37">
        <f t="shared" si="14"/>
        <v>1129.91</v>
      </c>
      <c r="G207" s="59">
        <f t="shared" si="11"/>
        <v>1</v>
      </c>
      <c r="I207" s="5"/>
    </row>
    <row r="208" spans="1:9" ht="22.5">
      <c r="A208" s="40" t="s">
        <v>103</v>
      </c>
      <c r="B208" s="24" t="s">
        <v>72</v>
      </c>
      <c r="C208" s="24" t="s">
        <v>76</v>
      </c>
      <c r="D208" s="24" t="s">
        <v>70</v>
      </c>
      <c r="E208" s="37">
        <v>1129.91</v>
      </c>
      <c r="F208" s="37">
        <v>1129.91</v>
      </c>
      <c r="G208" s="59">
        <f t="shared" si="11"/>
        <v>1</v>
      </c>
      <c r="I208" s="5"/>
    </row>
    <row r="209" spans="1:10" ht="52.5" customHeight="1">
      <c r="A209" s="25" t="s">
        <v>188</v>
      </c>
      <c r="B209" s="24" t="s">
        <v>184</v>
      </c>
      <c r="C209" s="24"/>
      <c r="D209" s="24"/>
      <c r="E209" s="37">
        <f>E210</f>
        <v>31854.08</v>
      </c>
      <c r="F209" s="37">
        <f>F210</f>
        <v>14165.76</v>
      </c>
      <c r="G209" s="59">
        <f t="shared" si="11"/>
        <v>0.4447078678775215</v>
      </c>
      <c r="I209" s="5"/>
      <c r="J209" s="4"/>
    </row>
    <row r="210" spans="1:10" ht="30" customHeight="1">
      <c r="A210" s="33" t="s">
        <v>191</v>
      </c>
      <c r="B210" s="24" t="s">
        <v>184</v>
      </c>
      <c r="C210" s="24" t="s">
        <v>3</v>
      </c>
      <c r="D210" s="24"/>
      <c r="E210" s="37">
        <f>E211</f>
        <v>31854.08</v>
      </c>
      <c r="F210" s="37">
        <f>F211</f>
        <v>14165.76</v>
      </c>
      <c r="G210" s="59">
        <f t="shared" si="11"/>
        <v>0.4447078678775215</v>
      </c>
      <c r="I210" s="5"/>
      <c r="J210" s="4"/>
    </row>
    <row r="211" spans="1:10" ht="13.5" customHeight="1">
      <c r="A211" s="33" t="s">
        <v>25</v>
      </c>
      <c r="B211" s="24" t="s">
        <v>184</v>
      </c>
      <c r="C211" s="24" t="s">
        <v>11</v>
      </c>
      <c r="D211" s="24"/>
      <c r="E211" s="37">
        <f>E212</f>
        <v>31854.08</v>
      </c>
      <c r="F211" s="37">
        <f>F213</f>
        <v>14165.76</v>
      </c>
      <c r="G211" s="59">
        <f t="shared" si="11"/>
        <v>0.4447078678775215</v>
      </c>
      <c r="I211" s="5"/>
      <c r="J211" s="4"/>
    </row>
    <row r="212" spans="1:10" ht="13.5" customHeight="1">
      <c r="A212" s="36" t="s">
        <v>146</v>
      </c>
      <c r="B212" s="24" t="s">
        <v>184</v>
      </c>
      <c r="C212" s="24" t="s">
        <v>11</v>
      </c>
      <c r="D212" s="24" t="s">
        <v>61</v>
      </c>
      <c r="E212" s="37">
        <f>E213</f>
        <v>31854.08</v>
      </c>
      <c r="F212" s="37">
        <f>F213</f>
        <v>14165.76</v>
      </c>
      <c r="G212" s="59">
        <f t="shared" si="11"/>
        <v>0.4447078678775215</v>
      </c>
      <c r="I212" s="5"/>
      <c r="J212" s="4"/>
    </row>
    <row r="213" spans="1:10" ht="28.5" customHeight="1">
      <c r="A213" s="40" t="s">
        <v>103</v>
      </c>
      <c r="B213" s="24" t="s">
        <v>184</v>
      </c>
      <c r="C213" s="24" t="s">
        <v>11</v>
      </c>
      <c r="D213" s="24" t="s">
        <v>70</v>
      </c>
      <c r="E213" s="37">
        <v>31854.08</v>
      </c>
      <c r="F213" s="37">
        <v>14165.76</v>
      </c>
      <c r="G213" s="59">
        <f t="shared" si="11"/>
        <v>0.4447078678775215</v>
      </c>
      <c r="I213" s="5"/>
      <c r="J213" s="4"/>
    </row>
    <row r="214" spans="1:10" ht="28.5" customHeight="1">
      <c r="A214" s="33" t="s">
        <v>150</v>
      </c>
      <c r="B214" s="19" t="s">
        <v>214</v>
      </c>
      <c r="C214" s="24" t="s">
        <v>11</v>
      </c>
      <c r="D214" s="24" t="s">
        <v>61</v>
      </c>
      <c r="E214" s="37">
        <f>E215</f>
        <v>81767.26</v>
      </c>
      <c r="F214" s="37">
        <v>11681.04</v>
      </c>
      <c r="G214" s="59">
        <f t="shared" si="11"/>
        <v>0.14285717779952517</v>
      </c>
      <c r="I214" s="5"/>
      <c r="J214" s="4"/>
    </row>
    <row r="215" spans="1:10" ht="14.25" customHeight="1">
      <c r="A215" s="33" t="s">
        <v>25</v>
      </c>
      <c r="B215" s="19" t="s">
        <v>214</v>
      </c>
      <c r="C215" s="24" t="s">
        <v>11</v>
      </c>
      <c r="D215" s="24" t="s">
        <v>70</v>
      </c>
      <c r="E215" s="37">
        <v>81767.26</v>
      </c>
      <c r="F215" s="37">
        <v>11681.04</v>
      </c>
      <c r="G215" s="59">
        <f t="shared" si="11"/>
        <v>0.14285717779952517</v>
      </c>
      <c r="I215" s="5"/>
      <c r="J215" s="4"/>
    </row>
    <row r="216" spans="1:9" ht="12.75" hidden="1">
      <c r="A216" s="40"/>
      <c r="B216" s="24"/>
      <c r="C216" s="24"/>
      <c r="D216" s="24"/>
      <c r="E216" s="37"/>
      <c r="F216" s="37"/>
      <c r="G216" s="59"/>
      <c r="I216" s="5"/>
    </row>
    <row r="217" spans="1:9" ht="28.5" customHeight="1">
      <c r="A217" s="42" t="s">
        <v>85</v>
      </c>
      <c r="B217" s="22" t="s">
        <v>87</v>
      </c>
      <c r="C217" s="22"/>
      <c r="D217" s="22"/>
      <c r="E217" s="39">
        <f aca="true" t="shared" si="15" ref="E217:F219">E218</f>
        <v>3900</v>
      </c>
      <c r="F217" s="39">
        <f t="shared" si="15"/>
        <v>0</v>
      </c>
      <c r="G217" s="60">
        <f t="shared" si="11"/>
        <v>0</v>
      </c>
      <c r="I217" s="5"/>
    </row>
    <row r="218" spans="1:9" ht="12.75">
      <c r="A218" s="33" t="s">
        <v>193</v>
      </c>
      <c r="B218" s="24" t="s">
        <v>87</v>
      </c>
      <c r="C218" s="24" t="s">
        <v>74</v>
      </c>
      <c r="D218" s="24"/>
      <c r="E218" s="37">
        <f t="shared" si="15"/>
        <v>3900</v>
      </c>
      <c r="F218" s="37">
        <f t="shared" si="15"/>
        <v>0</v>
      </c>
      <c r="G218" s="59">
        <f t="shared" si="11"/>
        <v>0</v>
      </c>
      <c r="I218" s="5"/>
    </row>
    <row r="219" spans="1:9" ht="12.75">
      <c r="A219" s="40" t="s">
        <v>88</v>
      </c>
      <c r="B219" s="24" t="s">
        <v>87</v>
      </c>
      <c r="C219" s="24" t="s">
        <v>89</v>
      </c>
      <c r="D219" s="24"/>
      <c r="E219" s="37">
        <f t="shared" si="15"/>
        <v>3900</v>
      </c>
      <c r="F219" s="37">
        <f t="shared" si="15"/>
        <v>0</v>
      </c>
      <c r="G219" s="59">
        <f t="shared" si="11"/>
        <v>0</v>
      </c>
      <c r="I219" s="5"/>
    </row>
    <row r="220" spans="1:9" ht="12.75">
      <c r="A220" s="36" t="s">
        <v>146</v>
      </c>
      <c r="B220" s="24" t="s">
        <v>87</v>
      </c>
      <c r="C220" s="24" t="s">
        <v>89</v>
      </c>
      <c r="D220" s="24" t="s">
        <v>61</v>
      </c>
      <c r="E220" s="37">
        <f>E221</f>
        <v>3900</v>
      </c>
      <c r="F220" s="37">
        <v>0</v>
      </c>
      <c r="G220" s="59">
        <f t="shared" si="11"/>
        <v>0</v>
      </c>
      <c r="I220" s="5"/>
    </row>
    <row r="221" spans="1:9" ht="12.75">
      <c r="A221" s="41" t="s">
        <v>77</v>
      </c>
      <c r="B221" s="24" t="s">
        <v>87</v>
      </c>
      <c r="C221" s="24" t="s">
        <v>89</v>
      </c>
      <c r="D221" s="24" t="s">
        <v>86</v>
      </c>
      <c r="E221" s="37">
        <v>3900</v>
      </c>
      <c r="F221" s="37">
        <v>0</v>
      </c>
      <c r="G221" s="59">
        <f t="shared" si="11"/>
        <v>0</v>
      </c>
      <c r="I221" s="5"/>
    </row>
    <row r="222" spans="1:9" ht="12.75">
      <c r="A222" s="38" t="s">
        <v>177</v>
      </c>
      <c r="B222" s="22" t="s">
        <v>176</v>
      </c>
      <c r="C222" s="22"/>
      <c r="D222" s="22"/>
      <c r="E222" s="39">
        <f>E223</f>
        <v>125567.84</v>
      </c>
      <c r="F222" s="39">
        <f>F223</f>
        <v>125567.84</v>
      </c>
      <c r="G222" s="60">
        <f t="shared" si="11"/>
        <v>1</v>
      </c>
      <c r="I222" s="5"/>
    </row>
    <row r="223" spans="1:9" ht="12.75">
      <c r="A223" s="33" t="s">
        <v>193</v>
      </c>
      <c r="B223" s="24" t="s">
        <v>176</v>
      </c>
      <c r="C223" s="24" t="s">
        <v>74</v>
      </c>
      <c r="D223" s="68"/>
      <c r="E223" s="37">
        <f>+E224</f>
        <v>125567.84</v>
      </c>
      <c r="F223" s="37">
        <f>F224</f>
        <v>125567.84</v>
      </c>
      <c r="G223" s="59">
        <f t="shared" si="11"/>
        <v>1</v>
      </c>
      <c r="I223" s="5"/>
    </row>
    <row r="224" spans="1:9" ht="12.75">
      <c r="A224" s="33" t="s">
        <v>194</v>
      </c>
      <c r="B224" s="24" t="s">
        <v>176</v>
      </c>
      <c r="C224" s="24" t="s">
        <v>192</v>
      </c>
      <c r="D224" s="68"/>
      <c r="E224" s="37">
        <f>+E225</f>
        <v>125567.84</v>
      </c>
      <c r="F224" s="37">
        <f>F225</f>
        <v>125567.84</v>
      </c>
      <c r="G224" s="59">
        <f t="shared" si="11"/>
        <v>1</v>
      </c>
      <c r="I224" s="5"/>
    </row>
    <row r="225" spans="1:9" ht="12.75">
      <c r="A225" s="36" t="s">
        <v>146</v>
      </c>
      <c r="B225" s="24" t="s">
        <v>176</v>
      </c>
      <c r="C225" s="24"/>
      <c r="D225" s="24" t="s">
        <v>61</v>
      </c>
      <c r="E225" s="37">
        <f>+E226</f>
        <v>125567.84</v>
      </c>
      <c r="F225" s="37">
        <f>F226</f>
        <v>125567.84</v>
      </c>
      <c r="G225" s="59">
        <f t="shared" si="11"/>
        <v>1</v>
      </c>
      <c r="I225" s="5"/>
    </row>
    <row r="226" spans="1:9" ht="12.75">
      <c r="A226" s="40" t="s">
        <v>175</v>
      </c>
      <c r="B226" s="24" t="s">
        <v>176</v>
      </c>
      <c r="C226" s="24"/>
      <c r="D226" s="24" t="s">
        <v>174</v>
      </c>
      <c r="E226" s="37">
        <v>125567.84</v>
      </c>
      <c r="F226" s="37">
        <v>125567.84</v>
      </c>
      <c r="G226" s="59">
        <f t="shared" si="11"/>
        <v>1</v>
      </c>
      <c r="I226" s="5"/>
    </row>
    <row r="227" spans="1:9" ht="12.75">
      <c r="A227" s="66" t="s">
        <v>79</v>
      </c>
      <c r="B227" s="22" t="s">
        <v>71</v>
      </c>
      <c r="C227" s="22"/>
      <c r="D227" s="67"/>
      <c r="E227" s="39">
        <f>E228+E234+E249</f>
        <v>10068.47</v>
      </c>
      <c r="F227" s="39">
        <f>F228+F234+F249</f>
        <v>5177.73</v>
      </c>
      <c r="G227" s="59">
        <f t="shared" si="11"/>
        <v>0.5142519171234556</v>
      </c>
      <c r="I227" s="5"/>
    </row>
    <row r="228" spans="1:10" ht="26.25" customHeight="1">
      <c r="A228" s="33" t="s">
        <v>104</v>
      </c>
      <c r="B228" s="24" t="s">
        <v>81</v>
      </c>
      <c r="C228" s="24" t="s">
        <v>29</v>
      </c>
      <c r="D228" s="24" t="s">
        <v>61</v>
      </c>
      <c r="E228" s="37">
        <f>E230</f>
        <v>5000</v>
      </c>
      <c r="F228" s="37">
        <f>F229</f>
        <v>5000</v>
      </c>
      <c r="G228" s="59">
        <f aca="true" t="shared" si="16" ref="G228:G293">F228/E228</f>
        <v>1</v>
      </c>
      <c r="I228" s="5"/>
      <c r="J228" s="4"/>
    </row>
    <row r="229" spans="1:10" ht="12.75" customHeight="1" hidden="1">
      <c r="A229" s="33"/>
      <c r="B229" s="24"/>
      <c r="C229" s="24"/>
      <c r="D229" s="24"/>
      <c r="E229" s="37"/>
      <c r="F229" s="37">
        <f>F230</f>
        <v>5000</v>
      </c>
      <c r="G229" s="59" t="e">
        <f t="shared" si="16"/>
        <v>#DIV/0!</v>
      </c>
      <c r="I229" s="5"/>
      <c r="J229" s="4"/>
    </row>
    <row r="230" spans="1:10" ht="12.75">
      <c r="A230" s="36" t="s">
        <v>149</v>
      </c>
      <c r="B230" s="24" t="s">
        <v>81</v>
      </c>
      <c r="C230" s="24" t="s">
        <v>28</v>
      </c>
      <c r="D230" s="24" t="s">
        <v>78</v>
      </c>
      <c r="E230" s="37">
        <f>E231</f>
        <v>5000</v>
      </c>
      <c r="F230" s="37">
        <f>F231</f>
        <v>5000</v>
      </c>
      <c r="G230" s="59">
        <f t="shared" si="16"/>
        <v>1</v>
      </c>
      <c r="I230" s="5"/>
      <c r="J230" s="4"/>
    </row>
    <row r="231" spans="1:10" ht="26.25" customHeight="1">
      <c r="A231" s="33" t="s">
        <v>27</v>
      </c>
      <c r="B231" s="24" t="s">
        <v>81</v>
      </c>
      <c r="C231" s="24" t="s">
        <v>29</v>
      </c>
      <c r="D231" s="24"/>
      <c r="E231" s="37">
        <f>E232</f>
        <v>5000</v>
      </c>
      <c r="F231" s="37">
        <f>F232</f>
        <v>5000</v>
      </c>
      <c r="G231" s="59">
        <f t="shared" si="16"/>
        <v>1</v>
      </c>
      <c r="I231" s="5"/>
      <c r="J231" s="4"/>
    </row>
    <row r="232" spans="1:10" ht="12.75">
      <c r="A232" s="36" t="s">
        <v>146</v>
      </c>
      <c r="B232" s="24" t="s">
        <v>81</v>
      </c>
      <c r="C232" s="24" t="s">
        <v>29</v>
      </c>
      <c r="D232" s="24" t="s">
        <v>61</v>
      </c>
      <c r="E232" s="37">
        <f>E233</f>
        <v>5000</v>
      </c>
      <c r="F232" s="37">
        <f>F233</f>
        <v>5000</v>
      </c>
      <c r="G232" s="59">
        <f t="shared" si="16"/>
        <v>1</v>
      </c>
      <c r="I232" s="5"/>
      <c r="J232" s="4"/>
    </row>
    <row r="233" spans="1:10" ht="12.75">
      <c r="A233" s="48" t="s">
        <v>79</v>
      </c>
      <c r="B233" s="24" t="s">
        <v>81</v>
      </c>
      <c r="C233" s="24" t="s">
        <v>29</v>
      </c>
      <c r="D233" s="24" t="s">
        <v>78</v>
      </c>
      <c r="E233" s="37">
        <v>5000</v>
      </c>
      <c r="F233" s="37">
        <v>5000</v>
      </c>
      <c r="G233" s="59">
        <f t="shared" si="16"/>
        <v>1</v>
      </c>
      <c r="I233" s="5"/>
      <c r="J233" s="4"/>
    </row>
    <row r="234" spans="1:10" ht="16.5" customHeight="1">
      <c r="A234" s="33" t="s">
        <v>193</v>
      </c>
      <c r="B234" s="24" t="s">
        <v>81</v>
      </c>
      <c r="C234" s="24" t="s">
        <v>74</v>
      </c>
      <c r="D234" s="24"/>
      <c r="E234" s="37">
        <f>E235</f>
        <v>317.32</v>
      </c>
      <c r="F234" s="37">
        <f>F235</f>
        <v>177.73</v>
      </c>
      <c r="G234" s="59">
        <f t="shared" si="16"/>
        <v>0.5600970629018026</v>
      </c>
      <c r="I234" s="5"/>
      <c r="J234" s="4"/>
    </row>
    <row r="235" spans="1:10" ht="17.25" customHeight="1">
      <c r="A235" s="33" t="s">
        <v>75</v>
      </c>
      <c r="B235" s="24" t="s">
        <v>81</v>
      </c>
      <c r="C235" s="24" t="s">
        <v>76</v>
      </c>
      <c r="D235" s="24"/>
      <c r="E235" s="37">
        <f>E236</f>
        <v>317.32</v>
      </c>
      <c r="F235" s="37">
        <f>F237</f>
        <v>177.73</v>
      </c>
      <c r="G235" s="59">
        <f t="shared" si="16"/>
        <v>0.5600970629018026</v>
      </c>
      <c r="I235" s="5"/>
      <c r="J235" s="4"/>
    </row>
    <row r="236" spans="1:10" ht="13.5" customHeight="1">
      <c r="A236" s="36" t="s">
        <v>146</v>
      </c>
      <c r="B236" s="24" t="s">
        <v>81</v>
      </c>
      <c r="C236" s="24" t="s">
        <v>76</v>
      </c>
      <c r="D236" s="24" t="s">
        <v>61</v>
      </c>
      <c r="E236" s="37">
        <f>E237</f>
        <v>317.32</v>
      </c>
      <c r="F236" s="37">
        <f>F237</f>
        <v>177.73</v>
      </c>
      <c r="G236" s="59">
        <f t="shared" si="16"/>
        <v>0.5600970629018026</v>
      </c>
      <c r="I236" s="5"/>
      <c r="J236" s="4"/>
    </row>
    <row r="237" spans="1:10" ht="13.5" customHeight="1">
      <c r="A237" s="41" t="s">
        <v>79</v>
      </c>
      <c r="B237" s="24" t="s">
        <v>81</v>
      </c>
      <c r="C237" s="24" t="s">
        <v>76</v>
      </c>
      <c r="D237" s="24" t="s">
        <v>78</v>
      </c>
      <c r="E237" s="37">
        <v>317.32</v>
      </c>
      <c r="F237" s="37">
        <v>177.73</v>
      </c>
      <c r="G237" s="59">
        <f t="shared" si="16"/>
        <v>0.5600970629018026</v>
      </c>
      <c r="I237" s="5"/>
      <c r="J237" s="4"/>
    </row>
    <row r="238" spans="1:10" ht="52.5" customHeight="1" hidden="1">
      <c r="A238" s="25" t="s">
        <v>188</v>
      </c>
      <c r="B238" s="24" t="s">
        <v>184</v>
      </c>
      <c r="C238" s="24"/>
      <c r="D238" s="24"/>
      <c r="E238" s="37">
        <f>E239</f>
        <v>31854.08</v>
      </c>
      <c r="F238" s="37">
        <v>0</v>
      </c>
      <c r="G238" s="59">
        <f t="shared" si="16"/>
        <v>0</v>
      </c>
      <c r="I238" s="5"/>
      <c r="J238" s="4"/>
    </row>
    <row r="239" spans="1:10" ht="30" customHeight="1" hidden="1">
      <c r="A239" s="33" t="s">
        <v>191</v>
      </c>
      <c r="B239" s="24" t="s">
        <v>184</v>
      </c>
      <c r="C239" s="24" t="s">
        <v>3</v>
      </c>
      <c r="D239" s="24"/>
      <c r="E239" s="37">
        <f>E240</f>
        <v>31854.08</v>
      </c>
      <c r="F239" s="37">
        <f>F240</f>
        <v>0</v>
      </c>
      <c r="G239" s="59">
        <f t="shared" si="16"/>
        <v>0</v>
      </c>
      <c r="I239" s="5"/>
      <c r="J239" s="4"/>
    </row>
    <row r="240" spans="1:10" ht="13.5" customHeight="1" hidden="1">
      <c r="A240" s="33" t="s">
        <v>25</v>
      </c>
      <c r="B240" s="24" t="s">
        <v>184</v>
      </c>
      <c r="C240" s="24" t="s">
        <v>11</v>
      </c>
      <c r="D240" s="24"/>
      <c r="E240" s="37">
        <f>E241</f>
        <v>31854.08</v>
      </c>
      <c r="F240" s="37">
        <v>0</v>
      </c>
      <c r="G240" s="59">
        <f t="shared" si="16"/>
        <v>0</v>
      </c>
      <c r="I240" s="5"/>
      <c r="J240" s="4"/>
    </row>
    <row r="241" spans="1:10" ht="13.5" customHeight="1" hidden="1">
      <c r="A241" s="36" t="s">
        <v>146</v>
      </c>
      <c r="B241" s="24" t="s">
        <v>184</v>
      </c>
      <c r="C241" s="24" t="s">
        <v>11</v>
      </c>
      <c r="D241" s="24" t="s">
        <v>61</v>
      </c>
      <c r="E241" s="37">
        <f>E242</f>
        <v>31854.08</v>
      </c>
      <c r="F241" s="37">
        <f>F242</f>
        <v>0</v>
      </c>
      <c r="G241" s="59">
        <f t="shared" si="16"/>
        <v>0</v>
      </c>
      <c r="I241" s="5"/>
      <c r="J241" s="4"/>
    </row>
    <row r="242" spans="1:10" ht="28.5" customHeight="1" hidden="1">
      <c r="A242" s="40" t="s">
        <v>103</v>
      </c>
      <c r="B242" s="24" t="s">
        <v>184</v>
      </c>
      <c r="C242" s="24" t="s">
        <v>11</v>
      </c>
      <c r="D242" s="24" t="s">
        <v>70</v>
      </c>
      <c r="E242" s="37">
        <v>31854.08</v>
      </c>
      <c r="F242" s="37">
        <v>0</v>
      </c>
      <c r="G242" s="59">
        <f t="shared" si="16"/>
        <v>0</v>
      </c>
      <c r="I242" s="5"/>
      <c r="J242" s="4"/>
    </row>
    <row r="243" spans="1:10" ht="42" customHeight="1" hidden="1">
      <c r="A243" s="40" t="s">
        <v>119</v>
      </c>
      <c r="B243" s="24" t="s">
        <v>121</v>
      </c>
      <c r="C243" s="24"/>
      <c r="D243" s="24"/>
      <c r="E243" s="37">
        <f>E244</f>
        <v>0</v>
      </c>
      <c r="F243" s="37"/>
      <c r="G243" s="59" t="e">
        <f t="shared" si="16"/>
        <v>#DIV/0!</v>
      </c>
      <c r="I243" s="5"/>
      <c r="J243" s="4"/>
    </row>
    <row r="244" spans="1:10" ht="29.25" customHeight="1" hidden="1">
      <c r="A244" s="36" t="s">
        <v>150</v>
      </c>
      <c r="B244" s="24" t="s">
        <v>121</v>
      </c>
      <c r="C244" s="24" t="s">
        <v>3</v>
      </c>
      <c r="D244" s="24"/>
      <c r="E244" s="37">
        <f>E245</f>
        <v>0</v>
      </c>
      <c r="F244" s="37">
        <f>F245</f>
        <v>9000</v>
      </c>
      <c r="G244" s="59" t="e">
        <f t="shared" si="16"/>
        <v>#DIV/0!</v>
      </c>
      <c r="I244" s="5"/>
      <c r="J244" s="4"/>
    </row>
    <row r="245" spans="1:10" ht="13.5" customHeight="1" hidden="1">
      <c r="A245" s="36" t="s">
        <v>25</v>
      </c>
      <c r="B245" s="24" t="s">
        <v>121</v>
      </c>
      <c r="C245" s="24" t="s">
        <v>11</v>
      </c>
      <c r="D245" s="24"/>
      <c r="E245" s="37">
        <f>E246</f>
        <v>0</v>
      </c>
      <c r="F245" s="37">
        <f>F246</f>
        <v>9000</v>
      </c>
      <c r="G245" s="59" t="e">
        <f t="shared" si="16"/>
        <v>#DIV/0!</v>
      </c>
      <c r="I245" s="5"/>
      <c r="J245" s="4"/>
    </row>
    <row r="246" spans="1:10" ht="13.5" customHeight="1" hidden="1">
      <c r="A246" s="36" t="s">
        <v>146</v>
      </c>
      <c r="B246" s="24" t="s">
        <v>121</v>
      </c>
      <c r="C246" s="24" t="s">
        <v>11</v>
      </c>
      <c r="D246" s="24" t="s">
        <v>61</v>
      </c>
      <c r="E246" s="37">
        <f>E247+E248</f>
        <v>0</v>
      </c>
      <c r="F246" s="37">
        <f>F247</f>
        <v>9000</v>
      </c>
      <c r="G246" s="59" t="e">
        <f t="shared" si="16"/>
        <v>#DIV/0!</v>
      </c>
      <c r="I246" s="5"/>
      <c r="J246" s="4"/>
    </row>
    <row r="247" spans="1:10" ht="16.5" customHeight="1" hidden="1">
      <c r="A247" s="33" t="s">
        <v>59</v>
      </c>
      <c r="B247" s="24" t="s">
        <v>121</v>
      </c>
      <c r="C247" s="24" t="s">
        <v>11</v>
      </c>
      <c r="D247" s="24" t="s">
        <v>63</v>
      </c>
      <c r="E247" s="37">
        <v>0</v>
      </c>
      <c r="F247" s="37">
        <f>F248</f>
        <v>9000</v>
      </c>
      <c r="G247" s="59" t="e">
        <f t="shared" si="16"/>
        <v>#DIV/0!</v>
      </c>
      <c r="I247" s="5"/>
      <c r="J247" s="4"/>
    </row>
    <row r="248" spans="1:10" ht="26.25" customHeight="1" hidden="1">
      <c r="A248" s="40" t="s">
        <v>103</v>
      </c>
      <c r="B248" s="24" t="s">
        <v>121</v>
      </c>
      <c r="C248" s="24" t="s">
        <v>11</v>
      </c>
      <c r="D248" s="24" t="s">
        <v>70</v>
      </c>
      <c r="E248" s="37">
        <v>0</v>
      </c>
      <c r="F248" s="37">
        <v>9000</v>
      </c>
      <c r="G248" s="59" t="e">
        <f t="shared" si="16"/>
        <v>#DIV/0!</v>
      </c>
      <c r="I248" s="5"/>
      <c r="J248" s="4"/>
    </row>
    <row r="249" spans="1:10" ht="32.25" customHeight="1">
      <c r="A249" s="33" t="s">
        <v>185</v>
      </c>
      <c r="B249" s="24" t="s">
        <v>80</v>
      </c>
      <c r="C249" s="24"/>
      <c r="D249" s="24"/>
      <c r="E249" s="37">
        <f>E250</f>
        <v>4751.15</v>
      </c>
      <c r="F249" s="37">
        <f>F250</f>
        <v>0</v>
      </c>
      <c r="G249" s="59">
        <f t="shared" si="16"/>
        <v>0</v>
      </c>
      <c r="I249" s="5"/>
      <c r="J249" s="4"/>
    </row>
    <row r="250" spans="1:10" ht="22.5" customHeight="1">
      <c r="A250" s="36" t="s">
        <v>149</v>
      </c>
      <c r="B250" s="24" t="s">
        <v>80</v>
      </c>
      <c r="C250" s="24" t="s">
        <v>28</v>
      </c>
      <c r="D250" s="24"/>
      <c r="E250" s="37">
        <f>E251</f>
        <v>4751.15</v>
      </c>
      <c r="F250" s="37">
        <f>F251</f>
        <v>0</v>
      </c>
      <c r="G250" s="59">
        <f t="shared" si="16"/>
        <v>0</v>
      </c>
      <c r="I250" s="5"/>
      <c r="J250" s="4"/>
    </row>
    <row r="251" spans="1:10" s="7" customFormat="1" ht="12.75">
      <c r="A251" s="33" t="s">
        <v>27</v>
      </c>
      <c r="B251" s="24" t="s">
        <v>80</v>
      </c>
      <c r="C251" s="24" t="s">
        <v>29</v>
      </c>
      <c r="D251" s="24"/>
      <c r="E251" s="37">
        <f>E252</f>
        <v>4751.15</v>
      </c>
      <c r="F251" s="37">
        <f>F253</f>
        <v>0</v>
      </c>
      <c r="G251" s="59">
        <f t="shared" si="16"/>
        <v>0</v>
      </c>
      <c r="I251" s="8"/>
      <c r="J251" s="9"/>
    </row>
    <row r="252" spans="1:10" ht="12.75">
      <c r="A252" s="36" t="s">
        <v>146</v>
      </c>
      <c r="B252" s="24" t="s">
        <v>80</v>
      </c>
      <c r="C252" s="24" t="s">
        <v>29</v>
      </c>
      <c r="D252" s="24" t="s">
        <v>61</v>
      </c>
      <c r="E252" s="37">
        <f>E253</f>
        <v>4751.15</v>
      </c>
      <c r="F252" s="37"/>
      <c r="G252" s="59">
        <f t="shared" si="16"/>
        <v>0</v>
      </c>
      <c r="I252" s="5"/>
      <c r="J252" s="4"/>
    </row>
    <row r="253" spans="1:10" ht="12.75">
      <c r="A253" s="41" t="s">
        <v>79</v>
      </c>
      <c r="B253" s="24" t="s">
        <v>80</v>
      </c>
      <c r="C253" s="24" t="s">
        <v>29</v>
      </c>
      <c r="D253" s="24" t="s">
        <v>78</v>
      </c>
      <c r="E253" s="37">
        <v>4751.15</v>
      </c>
      <c r="F253" s="37">
        <v>0</v>
      </c>
      <c r="G253" s="59">
        <f t="shared" si="16"/>
        <v>0</v>
      </c>
      <c r="I253" s="5"/>
      <c r="J253" s="4"/>
    </row>
    <row r="254" spans="1:10" ht="26.25" customHeight="1">
      <c r="A254" s="38" t="s">
        <v>173</v>
      </c>
      <c r="B254" s="22" t="s">
        <v>105</v>
      </c>
      <c r="C254" s="65"/>
      <c r="D254" s="22"/>
      <c r="E254" s="39">
        <f>E255+E260</f>
        <v>99570.87</v>
      </c>
      <c r="F254" s="32">
        <f>F255</f>
        <v>58119.24</v>
      </c>
      <c r="G254" s="60">
        <f t="shared" si="16"/>
        <v>0.5836972198796696</v>
      </c>
      <c r="I254" s="6"/>
      <c r="J254" s="4"/>
    </row>
    <row r="255" spans="1:10" s="13" customFormat="1" ht="22.5">
      <c r="A255" s="33" t="s">
        <v>191</v>
      </c>
      <c r="B255" s="24" t="s">
        <v>105</v>
      </c>
      <c r="C255" s="24" t="s">
        <v>3</v>
      </c>
      <c r="D255" s="24"/>
      <c r="E255" s="37">
        <f>E256</f>
        <v>99570.87</v>
      </c>
      <c r="F255" s="37">
        <f>F256</f>
        <v>58119.24</v>
      </c>
      <c r="G255" s="59">
        <f t="shared" si="16"/>
        <v>0.5836972198796696</v>
      </c>
      <c r="I255" s="16"/>
      <c r="J255" s="17"/>
    </row>
    <row r="256" spans="1:9" ht="12" customHeight="1">
      <c r="A256" s="33" t="s">
        <v>25</v>
      </c>
      <c r="B256" s="24" t="s">
        <v>105</v>
      </c>
      <c r="C256" s="24" t="s">
        <v>11</v>
      </c>
      <c r="D256" s="24"/>
      <c r="E256" s="37">
        <f>E258</f>
        <v>99570.87</v>
      </c>
      <c r="F256" s="37">
        <f>F257</f>
        <v>58119.24</v>
      </c>
      <c r="G256" s="59">
        <f t="shared" si="16"/>
        <v>0.5836972198796696</v>
      </c>
      <c r="I256" s="1"/>
    </row>
    <row r="257" spans="1:9" ht="12.75" customHeight="1" hidden="1">
      <c r="A257" s="33"/>
      <c r="B257" s="24" t="s">
        <v>105</v>
      </c>
      <c r="C257" s="24" t="s">
        <v>11</v>
      </c>
      <c r="D257" s="24"/>
      <c r="E257" s="37"/>
      <c r="F257" s="37">
        <f>F258</f>
        <v>58119.24</v>
      </c>
      <c r="G257" s="59" t="e">
        <f t="shared" si="16"/>
        <v>#DIV/0!</v>
      </c>
      <c r="I257" s="1"/>
    </row>
    <row r="258" spans="1:9" ht="12.75">
      <c r="A258" s="41" t="s">
        <v>151</v>
      </c>
      <c r="B258" s="24" t="s">
        <v>105</v>
      </c>
      <c r="C258" s="24" t="s">
        <v>11</v>
      </c>
      <c r="D258" s="24" t="s">
        <v>82</v>
      </c>
      <c r="E258" s="37">
        <f>E259</f>
        <v>99570.87</v>
      </c>
      <c r="F258" s="37">
        <f>F259</f>
        <v>58119.24</v>
      </c>
      <c r="G258" s="59">
        <f t="shared" si="16"/>
        <v>0.5836972198796696</v>
      </c>
      <c r="I258" s="1"/>
    </row>
    <row r="259" spans="1:9" ht="12.75">
      <c r="A259" s="41" t="s">
        <v>84</v>
      </c>
      <c r="B259" s="24" t="s">
        <v>105</v>
      </c>
      <c r="C259" s="24" t="s">
        <v>11</v>
      </c>
      <c r="D259" s="24" t="s">
        <v>83</v>
      </c>
      <c r="E259" s="37">
        <v>99570.87</v>
      </c>
      <c r="F259" s="34">
        <v>58119.24</v>
      </c>
      <c r="G259" s="59">
        <f t="shared" si="16"/>
        <v>0.5836972198796696</v>
      </c>
      <c r="I259" s="1"/>
    </row>
    <row r="260" spans="1:9" ht="12.75" hidden="1">
      <c r="A260" s="33" t="s">
        <v>26</v>
      </c>
      <c r="B260" s="24" t="s">
        <v>105</v>
      </c>
      <c r="C260" s="24" t="s">
        <v>28</v>
      </c>
      <c r="D260" s="24"/>
      <c r="E260" s="37">
        <f>E261</f>
        <v>0</v>
      </c>
      <c r="F260" s="37">
        <f>F261</f>
        <v>0</v>
      </c>
      <c r="G260" s="59" t="e">
        <f t="shared" si="16"/>
        <v>#DIV/0!</v>
      </c>
      <c r="I260" s="1"/>
    </row>
    <row r="261" spans="1:9" s="7" customFormat="1" ht="12.75" hidden="1">
      <c r="A261" s="33" t="s">
        <v>27</v>
      </c>
      <c r="B261" s="24" t="s">
        <v>105</v>
      </c>
      <c r="C261" s="24" t="s">
        <v>29</v>
      </c>
      <c r="D261" s="24"/>
      <c r="E261" s="37">
        <v>0</v>
      </c>
      <c r="F261" s="37">
        <f>F262</f>
        <v>0</v>
      </c>
      <c r="G261" s="59" t="e">
        <f t="shared" si="16"/>
        <v>#DIV/0!</v>
      </c>
      <c r="I261" s="10"/>
    </row>
    <row r="262" spans="1:9" ht="15.75" customHeight="1" hidden="1">
      <c r="A262" s="41" t="s">
        <v>151</v>
      </c>
      <c r="B262" s="24" t="s">
        <v>105</v>
      </c>
      <c r="C262" s="24" t="s">
        <v>29</v>
      </c>
      <c r="D262" s="24" t="s">
        <v>82</v>
      </c>
      <c r="E262" s="37">
        <f>E263</f>
        <v>0</v>
      </c>
      <c r="F262" s="37">
        <f>F263</f>
        <v>0</v>
      </c>
      <c r="G262" s="59" t="e">
        <f t="shared" si="16"/>
        <v>#DIV/0!</v>
      </c>
      <c r="I262" s="1"/>
    </row>
    <row r="263" spans="1:9" ht="12.75" hidden="1">
      <c r="A263" s="41" t="s">
        <v>84</v>
      </c>
      <c r="B263" s="24" t="s">
        <v>105</v>
      </c>
      <c r="C263" s="24" t="s">
        <v>29</v>
      </c>
      <c r="D263" s="24" t="s">
        <v>83</v>
      </c>
      <c r="E263" s="37">
        <v>0</v>
      </c>
      <c r="F263" s="37">
        <f>F264</f>
        <v>0</v>
      </c>
      <c r="G263" s="59" t="e">
        <f t="shared" si="16"/>
        <v>#DIV/0!</v>
      </c>
      <c r="I263" s="1"/>
    </row>
    <row r="264" spans="1:9" ht="12.75" customHeight="1" hidden="1">
      <c r="A264" s="33"/>
      <c r="B264" s="24" t="s">
        <v>105</v>
      </c>
      <c r="C264" s="24"/>
      <c r="D264" s="24"/>
      <c r="E264" s="37"/>
      <c r="F264" s="34">
        <v>0</v>
      </c>
      <c r="G264" s="59" t="e">
        <f t="shared" si="16"/>
        <v>#DIV/0!</v>
      </c>
      <c r="I264" s="1"/>
    </row>
    <row r="265" spans="1:9" ht="29.25" customHeight="1">
      <c r="A265" s="38" t="s">
        <v>48</v>
      </c>
      <c r="B265" s="22" t="s">
        <v>49</v>
      </c>
      <c r="C265" s="22"/>
      <c r="D265" s="22"/>
      <c r="E265" s="39">
        <f aca="true" t="shared" si="17" ref="E265:F268">E266</f>
        <v>36000</v>
      </c>
      <c r="F265" s="32">
        <f t="shared" si="17"/>
        <v>31162.68</v>
      </c>
      <c r="G265" s="60">
        <f t="shared" si="16"/>
        <v>0.86563</v>
      </c>
      <c r="I265" s="1"/>
    </row>
    <row r="266" spans="1:9" ht="12.75">
      <c r="A266" s="49" t="s">
        <v>107</v>
      </c>
      <c r="B266" s="24" t="s">
        <v>49</v>
      </c>
      <c r="C266" s="24" t="s">
        <v>106</v>
      </c>
      <c r="D266" s="24"/>
      <c r="E266" s="37">
        <f t="shared" si="17"/>
        <v>36000</v>
      </c>
      <c r="F266" s="34">
        <f t="shared" si="17"/>
        <v>31162.68</v>
      </c>
      <c r="G266" s="59">
        <f t="shared" si="16"/>
        <v>0.86563</v>
      </c>
      <c r="I266" s="1"/>
    </row>
    <row r="267" spans="1:9" ht="12.75">
      <c r="A267" s="50" t="s">
        <v>108</v>
      </c>
      <c r="B267" s="24" t="s">
        <v>49</v>
      </c>
      <c r="C267" s="24" t="s">
        <v>50</v>
      </c>
      <c r="D267" s="24"/>
      <c r="E267" s="37">
        <f t="shared" si="17"/>
        <v>36000</v>
      </c>
      <c r="F267" s="34">
        <f t="shared" si="17"/>
        <v>31162.68</v>
      </c>
      <c r="G267" s="59">
        <f t="shared" si="16"/>
        <v>0.86563</v>
      </c>
      <c r="I267" s="1"/>
    </row>
    <row r="268" spans="1:9" ht="12.75">
      <c r="A268" s="36" t="s">
        <v>148</v>
      </c>
      <c r="B268" s="24" t="s">
        <v>49</v>
      </c>
      <c r="C268" s="24" t="s">
        <v>50</v>
      </c>
      <c r="D268" s="24" t="s">
        <v>109</v>
      </c>
      <c r="E268" s="37">
        <f t="shared" si="17"/>
        <v>36000</v>
      </c>
      <c r="F268" s="34">
        <f t="shared" si="17"/>
        <v>31162.68</v>
      </c>
      <c r="G268" s="59">
        <f t="shared" si="16"/>
        <v>0.86563</v>
      </c>
      <c r="I268" s="1"/>
    </row>
    <row r="269" spans="1:9" ht="15.75" customHeight="1">
      <c r="A269" s="41" t="s">
        <v>110</v>
      </c>
      <c r="B269" s="24" t="s">
        <v>49</v>
      </c>
      <c r="C269" s="24" t="s">
        <v>50</v>
      </c>
      <c r="D269" s="24" t="s">
        <v>51</v>
      </c>
      <c r="E269" s="37">
        <v>36000</v>
      </c>
      <c r="F269" s="34">
        <v>31162.68</v>
      </c>
      <c r="G269" s="59">
        <f t="shared" si="16"/>
        <v>0.86563</v>
      </c>
      <c r="I269" s="1"/>
    </row>
    <row r="270" spans="1:9" ht="24.75" customHeight="1">
      <c r="A270" s="42" t="s">
        <v>147</v>
      </c>
      <c r="B270" s="22" t="s">
        <v>47</v>
      </c>
      <c r="C270" s="22" t="s">
        <v>14</v>
      </c>
      <c r="D270" s="22" t="s">
        <v>22</v>
      </c>
      <c r="E270" s="39">
        <f>E271</f>
        <v>13070</v>
      </c>
      <c r="F270" s="32">
        <v>0</v>
      </c>
      <c r="G270" s="60">
        <f>F270/E270</f>
        <v>0</v>
      </c>
      <c r="I270" s="1"/>
    </row>
    <row r="271" spans="1:9" ht="30.75" customHeight="1">
      <c r="A271" s="43" t="s">
        <v>111</v>
      </c>
      <c r="B271" s="51">
        <v>9020000320</v>
      </c>
      <c r="C271" s="24"/>
      <c r="D271" s="24"/>
      <c r="E271" s="37">
        <f>E272</f>
        <v>13070</v>
      </c>
      <c r="F271" s="34">
        <f>F272</f>
        <v>0</v>
      </c>
      <c r="G271" s="59">
        <f t="shared" si="16"/>
        <v>0</v>
      </c>
      <c r="I271" s="1"/>
    </row>
    <row r="272" spans="1:9" s="7" customFormat="1" ht="13.5" customHeight="1">
      <c r="A272" s="33" t="s">
        <v>98</v>
      </c>
      <c r="B272" s="24" t="s">
        <v>47</v>
      </c>
      <c r="C272" s="24" t="s">
        <v>14</v>
      </c>
      <c r="D272" s="22" t="s">
        <v>22</v>
      </c>
      <c r="E272" s="37">
        <f>E273</f>
        <v>13070</v>
      </c>
      <c r="F272" s="34">
        <f>F273</f>
        <v>0</v>
      </c>
      <c r="G272" s="59">
        <f t="shared" si="16"/>
        <v>0</v>
      </c>
      <c r="I272" s="10"/>
    </row>
    <row r="273" spans="1:9" ht="12.75">
      <c r="A273" s="33" t="s">
        <v>99</v>
      </c>
      <c r="B273" s="24" t="s">
        <v>47</v>
      </c>
      <c r="C273" s="24" t="s">
        <v>4</v>
      </c>
      <c r="D273" s="24" t="s">
        <v>33</v>
      </c>
      <c r="E273" s="37">
        <f>E275</f>
        <v>13070</v>
      </c>
      <c r="F273" s="34">
        <f>F274</f>
        <v>0</v>
      </c>
      <c r="G273" s="59">
        <f t="shared" si="16"/>
        <v>0</v>
      </c>
      <c r="I273" s="1"/>
    </row>
    <row r="274" spans="1:9" ht="12.75" hidden="1">
      <c r="A274" s="33"/>
      <c r="B274" s="24" t="s">
        <v>47</v>
      </c>
      <c r="C274" s="24"/>
      <c r="D274" s="24"/>
      <c r="E274" s="37"/>
      <c r="F274" s="34">
        <f>F275</f>
        <v>0</v>
      </c>
      <c r="G274" s="59" t="e">
        <f t="shared" si="16"/>
        <v>#DIV/0!</v>
      </c>
      <c r="I274" s="1"/>
    </row>
    <row r="275" spans="1:9" ht="21" hidden="1">
      <c r="A275" s="42" t="s">
        <v>147</v>
      </c>
      <c r="B275" s="22" t="s">
        <v>47</v>
      </c>
      <c r="C275" s="22" t="s">
        <v>4</v>
      </c>
      <c r="D275" s="3"/>
      <c r="E275" s="39">
        <f>E276</f>
        <v>13070</v>
      </c>
      <c r="F275" s="32">
        <v>0</v>
      </c>
      <c r="G275" s="59">
        <f t="shared" si="16"/>
        <v>0</v>
      </c>
      <c r="I275" s="1"/>
    </row>
    <row r="276" spans="1:9" ht="14.25" customHeight="1" hidden="1">
      <c r="A276" s="36" t="s">
        <v>112</v>
      </c>
      <c r="B276" s="24" t="s">
        <v>47</v>
      </c>
      <c r="C276" s="24" t="s">
        <v>4</v>
      </c>
      <c r="D276" s="3"/>
      <c r="E276" s="34">
        <v>13070</v>
      </c>
      <c r="F276" s="37">
        <v>0</v>
      </c>
      <c r="G276" s="59">
        <f t="shared" si="16"/>
        <v>0</v>
      </c>
      <c r="I276" s="1"/>
    </row>
    <row r="277" spans="1:9" ht="14.25" customHeight="1">
      <c r="A277" s="64" t="s">
        <v>152</v>
      </c>
      <c r="B277" s="22" t="s">
        <v>122</v>
      </c>
      <c r="C277" s="22"/>
      <c r="D277" s="7"/>
      <c r="E277" s="32">
        <f aca="true" t="shared" si="18" ref="E277:F281">E278</f>
        <v>3842860</v>
      </c>
      <c r="F277" s="39">
        <f t="shared" si="18"/>
        <v>2881800</v>
      </c>
      <c r="G277" s="59">
        <f t="shared" si="16"/>
        <v>0.7499102231150757</v>
      </c>
      <c r="I277" s="1"/>
    </row>
    <row r="278" spans="1:9" ht="30" customHeight="1">
      <c r="A278" s="33" t="s">
        <v>179</v>
      </c>
      <c r="B278" s="24" t="s">
        <v>122</v>
      </c>
      <c r="C278" s="24"/>
      <c r="D278" s="24"/>
      <c r="E278" s="37">
        <f t="shared" si="18"/>
        <v>3842860</v>
      </c>
      <c r="F278" s="63">
        <f t="shared" si="18"/>
        <v>2881800</v>
      </c>
      <c r="G278" s="59">
        <f t="shared" si="16"/>
        <v>0.7499102231150757</v>
      </c>
      <c r="I278" s="1"/>
    </row>
    <row r="279" spans="1:9" ht="14.25" customHeight="1">
      <c r="A279" s="33" t="s">
        <v>98</v>
      </c>
      <c r="B279" s="24" t="s">
        <v>122</v>
      </c>
      <c r="C279" s="24" t="s">
        <v>14</v>
      </c>
      <c r="D279" s="24"/>
      <c r="E279" s="37">
        <f t="shared" si="18"/>
        <v>3842860</v>
      </c>
      <c r="F279" s="63">
        <f t="shared" si="18"/>
        <v>2881800</v>
      </c>
      <c r="G279" s="59">
        <f t="shared" si="16"/>
        <v>0.7499102231150757</v>
      </c>
      <c r="I279" s="1"/>
    </row>
    <row r="280" spans="1:9" ht="14.25" customHeight="1">
      <c r="A280" s="33" t="s">
        <v>99</v>
      </c>
      <c r="B280" s="24" t="s">
        <v>122</v>
      </c>
      <c r="C280" s="24" t="s">
        <v>4</v>
      </c>
      <c r="D280" s="24"/>
      <c r="E280" s="37">
        <f t="shared" si="18"/>
        <v>3842860</v>
      </c>
      <c r="F280" s="63">
        <f t="shared" si="18"/>
        <v>2881800</v>
      </c>
      <c r="G280" s="59">
        <f t="shared" si="16"/>
        <v>0.7499102231150757</v>
      </c>
      <c r="I280" s="1"/>
    </row>
    <row r="281" spans="1:9" ht="14.25" customHeight="1">
      <c r="A281" s="36" t="s">
        <v>152</v>
      </c>
      <c r="B281" s="24" t="s">
        <v>122</v>
      </c>
      <c r="C281" s="24" t="s">
        <v>4</v>
      </c>
      <c r="D281" s="24" t="s">
        <v>52</v>
      </c>
      <c r="E281" s="37">
        <f t="shared" si="18"/>
        <v>3842860</v>
      </c>
      <c r="F281" s="63">
        <f t="shared" si="18"/>
        <v>2881800</v>
      </c>
      <c r="G281" s="59">
        <f t="shared" si="16"/>
        <v>0.7499102231150757</v>
      </c>
      <c r="I281" s="1"/>
    </row>
    <row r="282" spans="1:9" ht="13.5" customHeight="1">
      <c r="A282" s="52" t="s">
        <v>12</v>
      </c>
      <c r="B282" s="24" t="s">
        <v>122</v>
      </c>
      <c r="C282" s="24" t="s">
        <v>4</v>
      </c>
      <c r="D282" s="24" t="s">
        <v>13</v>
      </c>
      <c r="E282" s="34">
        <v>3842860</v>
      </c>
      <c r="F282" s="63">
        <v>2881800</v>
      </c>
      <c r="G282" s="59">
        <f t="shared" si="16"/>
        <v>0.7499102231150757</v>
      </c>
      <c r="I282" s="1"/>
    </row>
    <row r="283" spans="1:9" ht="16.5" customHeight="1" hidden="1">
      <c r="A283" s="33" t="s">
        <v>123</v>
      </c>
      <c r="B283" s="24" t="s">
        <v>124</v>
      </c>
      <c r="C283" s="24"/>
      <c r="D283" s="24"/>
      <c r="E283" s="37">
        <v>0</v>
      </c>
      <c r="F283" s="63"/>
      <c r="G283" s="59" t="e">
        <f t="shared" si="16"/>
        <v>#DIV/0!</v>
      </c>
      <c r="I283" s="1"/>
    </row>
    <row r="284" spans="1:9" ht="12" customHeight="1" hidden="1">
      <c r="A284" s="33" t="s">
        <v>26</v>
      </c>
      <c r="B284" s="24" t="s">
        <v>124</v>
      </c>
      <c r="C284" s="24" t="s">
        <v>28</v>
      </c>
      <c r="D284" s="24"/>
      <c r="E284" s="37">
        <v>0</v>
      </c>
      <c r="F284" s="63"/>
      <c r="G284" s="59" t="e">
        <f t="shared" si="16"/>
        <v>#DIV/0!</v>
      </c>
      <c r="I284" s="1"/>
    </row>
    <row r="285" spans="1:9" ht="12" customHeight="1" hidden="1">
      <c r="A285" s="33" t="s">
        <v>27</v>
      </c>
      <c r="B285" s="24" t="s">
        <v>124</v>
      </c>
      <c r="C285" s="24" t="s">
        <v>29</v>
      </c>
      <c r="D285" s="24"/>
      <c r="E285" s="37">
        <v>0</v>
      </c>
      <c r="F285" s="63"/>
      <c r="G285" s="59" t="e">
        <f t="shared" si="16"/>
        <v>#DIV/0!</v>
      </c>
      <c r="I285" s="1"/>
    </row>
    <row r="286" spans="1:9" ht="15.75" customHeight="1" hidden="1">
      <c r="A286" s="36" t="s">
        <v>152</v>
      </c>
      <c r="B286" s="24" t="s">
        <v>124</v>
      </c>
      <c r="C286" s="24" t="s">
        <v>29</v>
      </c>
      <c r="D286" s="24" t="s">
        <v>52</v>
      </c>
      <c r="E286" s="37">
        <v>0</v>
      </c>
      <c r="F286" s="63"/>
      <c r="G286" s="59" t="e">
        <f t="shared" si="16"/>
        <v>#DIV/0!</v>
      </c>
      <c r="I286" s="1"/>
    </row>
    <row r="287" spans="1:9" ht="12" customHeight="1">
      <c r="A287" s="52" t="s">
        <v>62</v>
      </c>
      <c r="B287" s="24" t="s">
        <v>154</v>
      </c>
      <c r="C287" s="24"/>
      <c r="D287" s="24"/>
      <c r="E287" s="34">
        <f>E288+E293</f>
        <v>21201.6</v>
      </c>
      <c r="F287" s="63">
        <f>F293</f>
        <v>2271.6</v>
      </c>
      <c r="G287" s="59">
        <f t="shared" si="16"/>
        <v>0.10714285714285715</v>
      </c>
      <c r="I287" s="1"/>
    </row>
    <row r="288" spans="1:9" ht="32.25" customHeight="1">
      <c r="A288" s="53" t="s">
        <v>186</v>
      </c>
      <c r="B288" s="24" t="s">
        <v>154</v>
      </c>
      <c r="C288" s="24"/>
      <c r="D288" s="24"/>
      <c r="E288" s="34">
        <f aca="true" t="shared" si="19" ref="E288:F291">E289</f>
        <v>18930</v>
      </c>
      <c r="F288" s="63">
        <f t="shared" si="19"/>
        <v>0</v>
      </c>
      <c r="G288" s="59">
        <f t="shared" si="16"/>
        <v>0</v>
      </c>
      <c r="I288" s="1"/>
    </row>
    <row r="289" spans="1:9" ht="12" customHeight="1">
      <c r="A289" s="36" t="s">
        <v>149</v>
      </c>
      <c r="B289" s="24" t="s">
        <v>154</v>
      </c>
      <c r="C289" s="24" t="s">
        <v>28</v>
      </c>
      <c r="D289" s="24"/>
      <c r="E289" s="34">
        <f t="shared" si="19"/>
        <v>18930</v>
      </c>
      <c r="F289" s="63">
        <f t="shared" si="19"/>
        <v>0</v>
      </c>
      <c r="G289" s="59">
        <f t="shared" si="16"/>
        <v>0</v>
      </c>
      <c r="I289" s="1"/>
    </row>
    <row r="290" spans="1:9" ht="12" customHeight="1">
      <c r="A290" s="33" t="s">
        <v>27</v>
      </c>
      <c r="B290" s="24" t="s">
        <v>154</v>
      </c>
      <c r="C290" s="24" t="s">
        <v>29</v>
      </c>
      <c r="D290" s="24"/>
      <c r="E290" s="34">
        <f t="shared" si="19"/>
        <v>18930</v>
      </c>
      <c r="F290" s="63">
        <f t="shared" si="19"/>
        <v>0</v>
      </c>
      <c r="G290" s="59">
        <f t="shared" si="16"/>
        <v>0</v>
      </c>
      <c r="I290" s="1"/>
    </row>
    <row r="291" spans="1:9" ht="12" customHeight="1">
      <c r="A291" s="54" t="s">
        <v>158</v>
      </c>
      <c r="B291" s="24" t="s">
        <v>154</v>
      </c>
      <c r="C291" s="24" t="s">
        <v>29</v>
      </c>
      <c r="D291" s="24" t="s">
        <v>155</v>
      </c>
      <c r="E291" s="34">
        <f t="shared" si="19"/>
        <v>18930</v>
      </c>
      <c r="F291" s="63">
        <f t="shared" si="19"/>
        <v>0</v>
      </c>
      <c r="G291" s="59">
        <f t="shared" si="16"/>
        <v>0</v>
      </c>
      <c r="I291" s="1"/>
    </row>
    <row r="292" spans="1:9" ht="12" customHeight="1">
      <c r="A292" s="54" t="s">
        <v>157</v>
      </c>
      <c r="B292" s="24" t="s">
        <v>154</v>
      </c>
      <c r="C292" s="24" t="s">
        <v>29</v>
      </c>
      <c r="D292" s="24" t="s">
        <v>156</v>
      </c>
      <c r="E292" s="34">
        <v>18930</v>
      </c>
      <c r="F292" s="63">
        <v>0</v>
      </c>
      <c r="G292" s="59">
        <f t="shared" si="16"/>
        <v>0</v>
      </c>
      <c r="I292" s="1"/>
    </row>
    <row r="293" spans="1:9" ht="40.5" customHeight="1">
      <c r="A293" s="53" t="s">
        <v>178</v>
      </c>
      <c r="B293" s="24" t="s">
        <v>159</v>
      </c>
      <c r="C293" s="24"/>
      <c r="D293" s="24"/>
      <c r="E293" s="34">
        <f>E294</f>
        <v>2271.6</v>
      </c>
      <c r="F293" s="63">
        <f>F297</f>
        <v>2271.6</v>
      </c>
      <c r="G293" s="59">
        <f t="shared" si="16"/>
        <v>1</v>
      </c>
      <c r="I293" s="1"/>
    </row>
    <row r="294" spans="1:9" ht="12" customHeight="1">
      <c r="A294" s="36" t="s">
        <v>149</v>
      </c>
      <c r="B294" s="24" t="s">
        <v>159</v>
      </c>
      <c r="C294" s="24" t="s">
        <v>28</v>
      </c>
      <c r="D294" s="24"/>
      <c r="E294" s="34">
        <f>E295</f>
        <v>2271.6</v>
      </c>
      <c r="F294" s="63">
        <f>F295</f>
        <v>2271.6</v>
      </c>
      <c r="G294" s="59">
        <f>F294/E294</f>
        <v>1</v>
      </c>
      <c r="I294" s="1"/>
    </row>
    <row r="295" spans="1:9" ht="12" customHeight="1">
      <c r="A295" s="33" t="s">
        <v>27</v>
      </c>
      <c r="B295" s="24" t="s">
        <v>159</v>
      </c>
      <c r="C295" s="24" t="s">
        <v>29</v>
      </c>
      <c r="D295" s="24"/>
      <c r="E295" s="34">
        <f>E296</f>
        <v>2271.6</v>
      </c>
      <c r="F295" s="63">
        <f>F296</f>
        <v>2271.6</v>
      </c>
      <c r="G295" s="59">
        <f>F295/E295</f>
        <v>1</v>
      </c>
      <c r="I295" s="1"/>
    </row>
    <row r="296" spans="1:9" ht="12" customHeight="1">
      <c r="A296" s="54" t="s">
        <v>158</v>
      </c>
      <c r="B296" s="24" t="s">
        <v>159</v>
      </c>
      <c r="C296" s="24" t="s">
        <v>29</v>
      </c>
      <c r="D296" s="24" t="s">
        <v>155</v>
      </c>
      <c r="E296" s="34">
        <f>E297</f>
        <v>2271.6</v>
      </c>
      <c r="F296" s="63">
        <f>F297</f>
        <v>2271.6</v>
      </c>
      <c r="G296" s="59">
        <f>F296/E296</f>
        <v>1</v>
      </c>
      <c r="I296" s="1"/>
    </row>
    <row r="297" spans="1:9" ht="12" customHeight="1">
      <c r="A297" s="54" t="s">
        <v>157</v>
      </c>
      <c r="B297" s="24" t="s">
        <v>159</v>
      </c>
      <c r="C297" s="24" t="s">
        <v>29</v>
      </c>
      <c r="D297" s="24" t="s">
        <v>156</v>
      </c>
      <c r="E297" s="34">
        <v>2271.6</v>
      </c>
      <c r="F297" s="63">
        <v>2271.6</v>
      </c>
      <c r="G297" s="59">
        <f>F297/E297</f>
        <v>1</v>
      </c>
      <c r="I297" s="1"/>
    </row>
    <row r="298" spans="1:7" s="18" customFormat="1" ht="18">
      <c r="A298" s="69" t="s">
        <v>113</v>
      </c>
      <c r="B298" s="65"/>
      <c r="C298" s="65"/>
      <c r="D298" s="65"/>
      <c r="E298" s="39">
        <f>E9+E170+E254+E265+E270+E277+E287</f>
        <v>12225964.9</v>
      </c>
      <c r="F298" s="39">
        <f>F9+F170+F254+F265+F270+F277+F287</f>
        <v>8492054.57</v>
      </c>
      <c r="G298" s="60">
        <f>F298/E298</f>
        <v>0.6945917675585671</v>
      </c>
    </row>
    <row r="300" spans="1:5" ht="12.75">
      <c r="A300" s="55"/>
      <c r="B300" s="55"/>
      <c r="C300" s="55"/>
      <c r="D300" s="55"/>
      <c r="E300" s="56"/>
    </row>
    <row r="301" spans="1:5" ht="12.75">
      <c r="A301" s="55"/>
      <c r="B301" s="55"/>
      <c r="C301" s="55"/>
      <c r="D301" s="55"/>
      <c r="E301" s="55"/>
    </row>
    <row r="302" spans="1:5" ht="12.75">
      <c r="A302" s="55"/>
      <c r="B302" s="55"/>
      <c r="C302" s="55"/>
      <c r="D302" s="55"/>
      <c r="E302" s="55"/>
    </row>
    <row r="303" spans="1:5" ht="12.75">
      <c r="A303" s="55"/>
      <c r="B303" s="55"/>
      <c r="C303" s="55"/>
      <c r="D303" s="55"/>
      <c r="E303" s="55"/>
    </row>
    <row r="304" spans="1:5" ht="12.75">
      <c r="A304" s="55"/>
      <c r="B304" s="55"/>
      <c r="C304" s="55"/>
      <c r="D304" s="55"/>
      <c r="E304" s="55"/>
    </row>
  </sheetData>
  <sheetProtection/>
  <mergeCells count="1">
    <mergeCell ref="A5:E5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2021-01-28T04:31:37Z</cp:lastPrinted>
  <dcterms:created xsi:type="dcterms:W3CDTF">2007-10-11T12:08:51Z</dcterms:created>
  <dcterms:modified xsi:type="dcterms:W3CDTF">2021-01-28T04:46:48Z</dcterms:modified>
  <cp:category/>
  <cp:version/>
  <cp:contentType/>
  <cp:contentStatus/>
</cp:coreProperties>
</file>