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0920" activeTab="0"/>
  </bookViews>
  <sheets>
    <sheet name="Лист1" sheetId="1" r:id="rId1"/>
  </sheets>
  <definedNames>
    <definedName name="_xlnm.Print_Titles" localSheetId="0">'Лист1'!$11:$12</definedName>
    <definedName name="_xlnm.Print_Area" localSheetId="0">'Лист1'!$A$1:$E$274</definedName>
  </definedNames>
  <calcPr fullCalcOnLoad="1"/>
</workbook>
</file>

<file path=xl/sharedStrings.xml><?xml version="1.0" encoding="utf-8"?>
<sst xmlns="http://schemas.openxmlformats.org/spreadsheetml/2006/main" count="835" uniqueCount="204">
  <si>
    <t>Другие вопросы в области национальной безопасности и правоохранительной деятельности</t>
  </si>
  <si>
    <t>НАЦИОНАЛЬНАЯ ЭКОНОМИКА</t>
  </si>
  <si>
    <t>0500</t>
  </si>
  <si>
    <t>100</t>
  </si>
  <si>
    <t>540</t>
  </si>
  <si>
    <t>Вид расходов</t>
  </si>
  <si>
    <t>0409</t>
  </si>
  <si>
    <t>Раздел, подраздел</t>
  </si>
  <si>
    <t>Благоустройство</t>
  </si>
  <si>
    <t>0503</t>
  </si>
  <si>
    <t>0400</t>
  </si>
  <si>
    <t>120</t>
  </si>
  <si>
    <t>Культура</t>
  </si>
  <si>
    <t>0801</t>
  </si>
  <si>
    <t>500</t>
  </si>
  <si>
    <t>Дорожное хозяйство (дорожные фонды)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</si>
  <si>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</si>
  <si>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</si>
  <si>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</si>
  <si>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</si>
  <si>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</si>
  <si>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</si>
  <si>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>1400</t>
  </si>
  <si>
    <t>ЖИЛИЩНО-КОММУНАЛЬНОЕ ХОЗЯЙСТВО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</si>
  <si>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</si>
  <si>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</si>
  <si>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</si>
  <si>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</si>
  <si>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200</t>
  </si>
  <si>
    <t>240</t>
  </si>
  <si>
    <t>244</t>
  </si>
  <si>
    <t xml:space="preserve"> </t>
  </si>
  <si>
    <t>0310</t>
  </si>
  <si>
    <t>1403</t>
  </si>
  <si>
    <t>Обеспечение пожарной безопасности</t>
  </si>
  <si>
    <t>0520000000</t>
  </si>
  <si>
    <t>0520005160</t>
  </si>
  <si>
    <t>0530000000</t>
  </si>
  <si>
    <t>0530005070</t>
  </si>
  <si>
    <t>0540005040</t>
  </si>
  <si>
    <t>0540005050</t>
  </si>
  <si>
    <t>0550000000</t>
  </si>
  <si>
    <t>0550005150</t>
  </si>
  <si>
    <t>0550005140</t>
  </si>
  <si>
    <t>0560000000</t>
  </si>
  <si>
    <t>0560005160</t>
  </si>
  <si>
    <t>0560005170</t>
  </si>
  <si>
    <t>9020000320</t>
  </si>
  <si>
    <t>Доплаты к пенсиям, дополнительное пенсионное обеспечение по управлению Моторского сельсовета в рамках непрограммных расходов органов местного самоуправления</t>
  </si>
  <si>
    <t>9020000240</t>
  </si>
  <si>
    <t>310</t>
  </si>
  <si>
    <t>1001</t>
  </si>
  <si>
    <t>0800</t>
  </si>
  <si>
    <t>0550005160</t>
  </si>
  <si>
    <t>0510000060</t>
  </si>
  <si>
    <t>0510075080</t>
  </si>
  <si>
    <t>05100S5080</t>
  </si>
  <si>
    <t>0530074120</t>
  </si>
  <si>
    <t>05300S4120</t>
  </si>
  <si>
    <t>Функционирование высшего должностного лица субъекта Российской  Федерации и муниципального образования</t>
  </si>
  <si>
    <t>9000000000</t>
  </si>
  <si>
    <t>0100</t>
  </si>
  <si>
    <t>Непрограммные расходы органов местного самоуправления</t>
  </si>
  <si>
    <t>0102</t>
  </si>
  <si>
    <t>Глава муниципального образования в рамках непрограммных расходов органов местного самоуправления</t>
  </si>
  <si>
    <t>0103</t>
  </si>
  <si>
    <t>9010000210</t>
  </si>
  <si>
    <t>Функционирование Депутатов  представительного органа муниципального образования</t>
  </si>
  <si>
    <t>9010000220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</si>
  <si>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</si>
  <si>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</si>
  <si>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9020000000</t>
  </si>
  <si>
    <t>9020000210</t>
  </si>
  <si>
    <t>Иные межбюджетные ассигнования</t>
  </si>
  <si>
    <t>800</t>
  </si>
  <si>
    <t>Уплата налогов, сборов и иных платежей</t>
  </si>
  <si>
    <t>850</t>
  </si>
  <si>
    <t>Резервные фонды</t>
  </si>
  <si>
    <t>0113</t>
  </si>
  <si>
    <t>Другие общегосударственные вопросы</t>
  </si>
  <si>
    <t>9020075140</t>
  </si>
  <si>
    <t>9020000300</t>
  </si>
  <si>
    <t>0200</t>
  </si>
  <si>
    <t>0203</t>
  </si>
  <si>
    <t>Мобилизационная и вневойсковая подготовка</t>
  </si>
  <si>
    <t>Резервный фонд администрации Моторского сельсовета в рамках  непрограммных мероприятий расходов  органов местного самоуправления</t>
  </si>
  <si>
    <t>0111</t>
  </si>
  <si>
    <t>9020000250</t>
  </si>
  <si>
    <t>Резервные средства</t>
  </si>
  <si>
    <t>870</t>
  </si>
  <si>
    <t>0500000000</t>
  </si>
  <si>
    <t>0510000000</t>
  </si>
  <si>
    <t>0314</t>
  </si>
  <si>
    <t>0300</t>
  </si>
  <si>
    <t>Подпрограмма 4 " Организация ритуальных услуг и сдержание мест захоронения"</t>
  </si>
  <si>
    <t>0540000000</t>
  </si>
  <si>
    <t>Подпрограмма  6 "Организация уличного освещения"</t>
  </si>
  <si>
    <t>Подпрограмма  3 "Обеспечение первичных мер пожарной безопасности в МО "Моторский сельсовет"</t>
  </si>
  <si>
    <t xml:space="preserve">Межбюджетные трансферты </t>
  </si>
  <si>
    <t xml:space="preserve">Иные межбюджетные трансферты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</si>
  <si>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</si>
  <si>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9020000200</t>
  </si>
  <si>
    <t>Руководство и управление в сфере установленных функций органов местного самоуправления  в рамках непрограммных расходов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</si>
  <si>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</si>
  <si>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объектов растительного и животного мира и среды обитания в рамках непрограммных расходов органов местного самоуправления</t>
  </si>
  <si>
    <t>9020051180</t>
  </si>
  <si>
    <t>300</t>
  </si>
  <si>
    <t>Социальное обеспечение и иные выплаты населению</t>
  </si>
  <si>
    <t>Публичные нормативные социальные выплаты гражданам</t>
  </si>
  <si>
    <t>1000</t>
  </si>
  <si>
    <t>Пенсионное обеспечение</t>
  </si>
  <si>
    <t>Иные межбюджетные трансферты на финансирование переданных полномочий на осуществление внешнего муниципального контроля от бюджета поселения в рамках непрограммных расходов.</t>
  </si>
  <si>
    <t>Прочие межбюджетные трансферты общего характера</t>
  </si>
  <si>
    <t>ВСЕГО</t>
  </si>
  <si>
    <t>Оформление  внутрипоселковых дорог в муниципальную собственность</t>
  </si>
  <si>
    <t>0510000030</t>
  </si>
  <si>
    <t xml:space="preserve">Обеспечение работы системы уличного освещения в МО "Моторский сельсовет" в рамках подпрограммы "Организация уличного освещения" муниципальной программы «Обеспечение населения необходимыми социальными услугами и формирования комфортных условий жизни населения МО «Моторский сельсовет» </t>
  </si>
  <si>
    <t>0560005180</t>
  </si>
  <si>
    <t>053000005050</t>
  </si>
  <si>
    <t>Расходы за счет средств субсидии на частичное финансирование (возмещение) расходов на повышение размеров оплаты труда работников бюджетной сферы Красноярского края с 1 января 2018 года на 4 процента в рамках непрограммных расходов местного самоуправления</t>
  </si>
  <si>
    <t>9010010470</t>
  </si>
  <si>
    <t>9020010470</t>
  </si>
  <si>
    <t>9020000420</t>
  </si>
  <si>
    <t>Проведение государственных и традиционно-праздничных мероприятий</t>
  </si>
  <si>
    <t>9020000520</t>
  </si>
  <si>
    <t>Коммунальное хозяйство</t>
  </si>
  <si>
    <t>0550005200</t>
  </si>
  <si>
    <t>0502</t>
  </si>
  <si>
    <t xml:space="preserve">муниципальная программа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
</t>
  </si>
  <si>
    <t>Подпрограмма 1 «Содержание автомобильных дорог в границах поселения»</t>
  </si>
  <si>
    <t>Содержание, ремонт и оформление внутрипоселковых дорог в границах поселения в рамках подпрограммы 1 «Содержание автомобильных дорог в границах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</si>
  <si>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Расходы за счет субсидии на содержание автомобильных дорог общего пользования местного значения за счет средств дорожного фонда Красноярского края  в рамках подпрограммы 1 «Содержание автомобильных дорог в границах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</si>
  <si>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Софинансирование расходов  субсидии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 в рамках подпрограммы 1 «Содержание автомобильных дорог в границах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</si>
  <si>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Подпрограмма  2 «Предупреждение и ликвидация последствий чрезвычайных ситуаций в границах поселения, профилактика терроризма»</t>
  </si>
  <si>
    <t>Обеспечение наглядной агитацией в рамках подпрограммы  2 «Предупреждение и ликвидация последствий чрезвычайных ситуаций в границах поселения, профилактика терроризма»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</si>
  <si>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Приобретение материалов, автозапчастей для пожарной машины, ГСМ  для  тушения пожаров и устройства минерализованных защитных противопожарных полос в рамках подпрограммы  3 "Обеспечение первичных мер пожарной безопасности в МО "Моторский сельсовет"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</si>
  <si>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Материальное стимулирование членов добровольной пожарной дружины  в рамках подпрограммы  3 "Обеспечение первичных мер пожарной безопасности в МО "Моторский сельсовет"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</si>
  <si>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расходы на транспортировку тел умерших по договору со специализированной организацией осуществляющей транспортировку тел умерших в рамках подпрограммы 4 " Организация ритуальных услуг и сдержание мест захоронения"муниципальной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</si>
  <si>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Подпрограмма 5 «Организация благоустройства территории поселения»</t>
  </si>
  <si>
    <t>Ремонт и содержание кладбища в рамках подпрограммы 4 " Организация ритуальных услуг и сдержание мест захоронения"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</si>
  <si>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 xml:space="preserve"> Содержание объектов благоустройства в рамках подпрограммы 5 «Организация благоустройства территории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</si>
  <si>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 xml:space="preserve"> Обеспечение реализации программы в рамках подпрограммы 5 «Организация благоустройства территории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</si>
  <si>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Организация общественных работ в рамках подпрограммы 5 «Организация благоустройства территории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</si>
  <si>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Обеспечение бесперебойной работы системы водоснабжения МО "Моторский сельсовет" в рамках подпрограммы 5 «Организация благоустройства территории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</si>
  <si>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Оплата услуг энергосберегающей организации в рамках подпрограммы  6 "Организация уличного освещения"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</si>
  <si>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Приобретение светильников, эл.лампочек, счетчиков, расходных материалов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</si>
  <si>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ОБЩЕГОСУДАРСТВЕННЫЕ ВОПРОСЫ</t>
  </si>
  <si>
    <t>МЕЖБЮДЖЕТНЫЕ ТРАНСФЕРТЫ ОБЩЕГО ХАРАКТЕРА БЮДЖЕТАМ БЮДЖЕТНОЙ СИСТЕМЫ РОССИЙСКОЙ ФЕДЕРАЦИИ</t>
  </si>
  <si>
    <t>СОЦИАЛЬНАЯ ПОЛИТИКА</t>
  </si>
  <si>
    <t>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</si>
  <si>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</si>
  <si>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НАЦИОНАЛЬНАЯ ОБОРОНА</t>
  </si>
  <si>
    <t>КУЛЬТУРА, КИНЕМАТОГРАФИЯ</t>
  </si>
  <si>
    <t>НАЦИОНАЛЬНАЯ БЕЗОПАСНОСТЬ И ПРАВООХРАНИТЕЛЬНАЯ ДЕЯТЕЛЬНОСТЬ</t>
  </si>
  <si>
    <t>9020075550</t>
  </si>
  <si>
    <t>0900</t>
  </si>
  <si>
    <t>0909</t>
  </si>
  <si>
    <t>ЗДРАВООХРАНЕНИЕ</t>
  </si>
  <si>
    <t>Другие вопросы в области здравоохранения</t>
  </si>
  <si>
    <t>90200S5550</t>
  </si>
  <si>
    <t>Расходы, направленые на обеспечение безопасности дорожного движения на внутипоселковых дорогах в границах поселения в рамках подпрограммы 1 «Содержание автомобильных дорог в границах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</si>
  <si>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0510000070</t>
  </si>
  <si>
    <t>Исполнение сужебных актов</t>
  </si>
  <si>
    <t>830</t>
  </si>
  <si>
    <t>6</t>
  </si>
  <si>
    <t>Расходы за счет субсидии на осуществление дорожной деятельности с привлечением внебюджетных источников за счет средств дорожного фонда Красноярского края в рамках подпрограммы "Содержание автомобильных дорог в границах поселения" муниципальной программы "Обеспечение населения необходимыми социальными услугами и формирование комфортных условий жизни населения МО "Моторский сельсовет"</t>
  </si>
  <si>
    <t>0510076430</t>
  </si>
  <si>
    <t>Софинансирование расходов за счет субсидии на осуществление дорожной деятельности с привлечением внебюджетных источников за счет средств дорожного фонда Красноярского края в рамках подпрограммы "Содержание автомобильных дорог в границах поселения" муниципальной программы "Обеспечение населения необходимыми социальными услугами и формирование комфортных условий жизни населения МО "Моторский сельсовет"</t>
  </si>
  <si>
    <t>05100S6430</t>
  </si>
  <si>
    <t>0550075710</t>
  </si>
  <si>
    <t>Расходы за счет субсидии из краевого бюджета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5 «Организация благоустройства территории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</si>
  <si>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Софинансирование расход за счет субсидии из краевого бюджета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5 «Организация благоустройства территории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</si>
  <si>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05500S5710</t>
  </si>
  <si>
    <t>Расходы за счет субвенции бюджетам сельских поселений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</si>
  <si>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0107</t>
  </si>
  <si>
    <t>Обеспечение проведения выборов и референдумов</t>
  </si>
  <si>
    <t>9020000270</t>
  </si>
  <si>
    <t>Проведение выборов и референдумов в рамках непрограммных расходов органов местного самоуправления</t>
  </si>
  <si>
    <t xml:space="preserve">Софинансирование расходов  за счет иных межбюджетных трансфертов муниципальным образованиям Каратузского района на организацию и проведение акарицидных обработок мест массового отдыха населения в рамках непрограммных расходов органов местного самоуправления </t>
  </si>
  <si>
    <t>Предоставление межбюджетных трансфертов на создание условий для организации досуга и обеспечения жителей поселения услугами организаций культуры в рамках непрограммных расходов администрации Моторского сельсовета</t>
  </si>
  <si>
    <t>Расходы за счет иных межбюджетных трансфертов бюджетам сельских поселений на частичное финансирование (возмещение) расходов на обеспечение первичных мер пожарной безопасности в рамках подпрограммы  3 "Обеспечение первичных мер пожарной безопасности в МО "Моторский сельсовет"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</si>
  <si>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Софинансирование расходов за счет иных межбюджетных трансфертов бюджетам сельских поселений на частичное финансирование (возмещение) расходов на обеспечение первичных мер пожарной безопасности в рамках подпрограммы  3 "Обеспечение первичных мер пожарной безопасности в МО "Моторский сельсовет"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</si>
  <si>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Расходы за счет иных межбюджетных трансфертов бюджетам сельских поселений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в рамках подпрограммы 5 «Организация благоустройства территории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</si>
  <si>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0550010490</t>
  </si>
  <si>
    <t>9020010490</t>
  </si>
  <si>
    <t>Расходы за счет субвенции бюджетам сельских поселений на выполнение государственных полномочий по созданию и обеспечению деятельности административных комиссийв рамках непрограммных расходов органов местного самоуправления</t>
  </si>
  <si>
    <t>Расходы за счет иных межбюджетных трансфертов бюджетам сельских поселений на организацию и проведение акарицидных обработок мест массового отдыха населения  в рамках непрограммных расходов администрации Моторского сельсовета</t>
  </si>
  <si>
    <t>(рублей)</t>
  </si>
  <si>
    <t>Расходы за счет иных межбюджетных трансфертов бюджетам сельских поселений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в рамках непрограммных расходов органов местного самоуправления</t>
  </si>
  <si>
    <t xml:space="preserve"> 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</si>
  <si>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</si>
  <si>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</si>
  <si>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880</t>
  </si>
  <si>
    <t>Иные бюджетные ассигнования</t>
  </si>
  <si>
    <t xml:space="preserve"> Специальные расходы</t>
  </si>
  <si>
    <t xml:space="preserve">Распределение бюджетных ассигнований по  целевым статьям (муниципальным программам и непрограммным направлениям деятельности), группам и подгруппам видов расходов, разделам и подразделам классификации расходов  бюджета Моторского сельсовета на 2021 год </t>
  </si>
  <si>
    <t>Сумма на 2021 год</t>
  </si>
  <si>
    <t>"О внесении изменений в решение Моторского сельского</t>
  </si>
  <si>
    <t>Приложение 6</t>
  </si>
  <si>
    <t xml:space="preserve">«О бюджете Моторского сельсовета на 2021 год </t>
  </si>
  <si>
    <t>и плановый период 2022-2023 годов»</t>
  </si>
  <si>
    <t>Совета депутатов от 21.12.2020 № 4-15</t>
  </si>
  <si>
    <t>депутатов от 28.04.2021 № 7-25</t>
  </si>
  <si>
    <t>к решению Моторского сельского Совета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</si>
</sst>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14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545454"/>
      <name val="Times New Roman"/>
      <family val="1"/>
    </font>
    <font>
      <sz val="8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 horizontal="center" wrapText="1"/>
    </xf>
    <xf numFmtId="172" fontId="8" fillId="0" borderId="0" xfId="0" applyNumberFormat="1" applyFont="1" applyBorder="1" applyAlignment="1">
      <alignment wrapText="1"/>
    </xf>
    <xf numFmtId="0" fontId="9" fillId="0" borderId="0" xfId="0" applyFont="1" applyFill="1" applyAlignment="1">
      <alignment/>
    </xf>
    <xf numFmtId="49" fontId="7" fillId="0" borderId="0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/>
    </xf>
    <xf numFmtId="49" fontId="5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9" fillId="33" borderId="0" xfId="0" applyFont="1" applyFill="1" applyAlignment="1">
      <alignment/>
    </xf>
    <xf numFmtId="49" fontId="8" fillId="33" borderId="0" xfId="0" applyNumberFormat="1" applyFont="1" applyFill="1" applyBorder="1" applyAlignment="1">
      <alignment horizontal="center" wrapText="1"/>
    </xf>
    <xf numFmtId="49" fontId="2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11" fillId="0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center" vertical="center" wrapText="1"/>
    </xf>
    <xf numFmtId="172" fontId="12" fillId="0" borderId="10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left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wrapText="1"/>
    </xf>
    <xf numFmtId="49" fontId="12" fillId="33" borderId="10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wrapText="1"/>
    </xf>
    <xf numFmtId="0" fontId="12" fillId="0" borderId="0" xfId="0" applyNumberFormat="1" applyFont="1" applyFill="1" applyAlignment="1">
      <alignment vertical="center"/>
    </xf>
    <xf numFmtId="0" fontId="12" fillId="0" borderId="0" xfId="0" applyFont="1" applyAlignment="1">
      <alignment vertical="center"/>
    </xf>
    <xf numFmtId="49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center"/>
    </xf>
    <xf numFmtId="4" fontId="13" fillId="33" borderId="10" xfId="0" applyNumberFormat="1" applyFont="1" applyFill="1" applyBorder="1" applyAlignment="1">
      <alignment vertical="center" wrapText="1"/>
    </xf>
    <xf numFmtId="0" fontId="12" fillId="33" borderId="10" xfId="0" applyFont="1" applyFill="1" applyBorder="1" applyAlignment="1">
      <alignment vertical="center" wrapText="1"/>
    </xf>
    <xf numFmtId="4" fontId="12" fillId="33" borderId="10" xfId="0" applyNumberFormat="1" applyFont="1" applyFill="1" applyBorder="1" applyAlignment="1">
      <alignment vertical="center" wrapText="1"/>
    </xf>
    <xf numFmtId="2" fontId="12" fillId="33" borderId="10" xfId="0" applyNumberFormat="1" applyFont="1" applyFill="1" applyBorder="1" applyAlignment="1">
      <alignment vertical="center" wrapText="1"/>
    </xf>
    <xf numFmtId="0" fontId="50" fillId="0" borderId="11" xfId="0" applyNumberFormat="1" applyFont="1" applyFill="1" applyBorder="1" applyAlignment="1" quotePrefix="1">
      <alignment horizontal="left" vertical="center" wrapText="1"/>
    </xf>
    <xf numFmtId="4" fontId="12" fillId="33" borderId="10" xfId="0" applyNumberFormat="1" applyFont="1" applyFill="1" applyBorder="1" applyAlignment="1">
      <alignment vertical="center"/>
    </xf>
    <xf numFmtId="0" fontId="13" fillId="33" borderId="10" xfId="0" applyFont="1" applyFill="1" applyBorder="1" applyAlignment="1">
      <alignment vertical="center" wrapText="1"/>
    </xf>
    <xf numFmtId="4" fontId="13" fillId="33" borderId="10" xfId="0" applyNumberFormat="1" applyFont="1" applyFill="1" applyBorder="1" applyAlignment="1">
      <alignment vertical="center"/>
    </xf>
    <xf numFmtId="0" fontId="50" fillId="33" borderId="10" xfId="0" applyFont="1" applyFill="1" applyBorder="1" applyAlignment="1">
      <alignment vertical="center" wrapText="1"/>
    </xf>
    <xf numFmtId="0" fontId="50" fillId="33" borderId="10" xfId="0" applyFont="1" applyFill="1" applyBorder="1" applyAlignment="1">
      <alignment vertical="center"/>
    </xf>
    <xf numFmtId="0" fontId="51" fillId="33" borderId="10" xfId="0" applyFont="1" applyFill="1" applyBorder="1" applyAlignment="1">
      <alignment vertical="center" wrapText="1"/>
    </xf>
    <xf numFmtId="0" fontId="12" fillId="33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/>
    </xf>
    <xf numFmtId="0" fontId="12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vertical="center"/>
    </xf>
    <xf numFmtId="0" fontId="12" fillId="33" borderId="10" xfId="0" applyFont="1" applyFill="1" applyBorder="1" applyAlignment="1" quotePrefix="1">
      <alignment vertical="center" wrapText="1"/>
    </xf>
    <xf numFmtId="0" fontId="50" fillId="33" borderId="10" xfId="0" applyFont="1" applyFill="1" applyBorder="1" applyAlignment="1" quotePrefix="1">
      <alignment vertical="center"/>
    </xf>
    <xf numFmtId="49" fontId="12" fillId="33" borderId="10" xfId="0" applyNumberFormat="1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vertical="center"/>
    </xf>
    <xf numFmtId="0" fontId="53" fillId="33" borderId="10" xfId="0" applyFont="1" applyFill="1" applyBorder="1" applyAlignment="1">
      <alignment vertical="center"/>
    </xf>
    <xf numFmtId="0" fontId="12" fillId="33" borderId="10" xfId="0" applyFont="1" applyFill="1" applyBorder="1" applyAlignment="1">
      <alignment horizontal="center" vertical="center" wrapText="1"/>
    </xf>
    <xf numFmtId="0" fontId="50" fillId="0" borderId="11" xfId="0" applyNumberFormat="1" applyFont="1" applyFill="1" applyBorder="1" applyAlignment="1">
      <alignment horizontal="left" vertical="center" wrapText="1"/>
    </xf>
    <xf numFmtId="2" fontId="14" fillId="33" borderId="10" xfId="0" applyNumberFormat="1" applyFont="1" applyFill="1" applyBorder="1" applyAlignment="1">
      <alignment vertical="center" wrapText="1"/>
    </xf>
    <xf numFmtId="2" fontId="15" fillId="33" borderId="1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49" fontId="12" fillId="33" borderId="0" xfId="0" applyNumberFormat="1" applyFont="1" applyFill="1" applyAlignment="1">
      <alignment horizontal="center" vertical="center"/>
    </xf>
    <xf numFmtId="0" fontId="12" fillId="33" borderId="0" xfId="0" applyFont="1" applyFill="1" applyAlignment="1">
      <alignment horizontal="right" vertical="center"/>
    </xf>
    <xf numFmtId="0" fontId="12" fillId="33" borderId="0" xfId="0" applyFont="1" applyFill="1" applyAlignment="1">
      <alignment vertical="center"/>
    </xf>
    <xf numFmtId="4" fontId="12" fillId="0" borderId="10" xfId="0" applyNumberFormat="1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0"/>
  <sheetViews>
    <sheetView tabSelected="1" view="pageBreakPreview" zoomScaleSheetLayoutView="100" zoomScalePageLayoutView="0" workbookViewId="0" topLeftCell="A1">
      <selection activeCell="H23" sqref="H23"/>
    </sheetView>
  </sheetViews>
  <sheetFormatPr defaultColWidth="9.00390625" defaultRowHeight="12.75"/>
  <cols>
    <col min="1" max="1" width="86.375" style="26" customWidth="1"/>
    <col min="2" max="2" width="11.125" style="28" customWidth="1"/>
    <col min="3" max="3" width="7.75390625" style="28" customWidth="1"/>
    <col min="4" max="4" width="7.375" style="28" customWidth="1"/>
    <col min="5" max="5" width="14.375" style="29" customWidth="1"/>
    <col min="6" max="16384" width="9.125" style="3" customWidth="1"/>
  </cols>
  <sheetData>
    <row r="1" ht="12.75">
      <c r="B1" s="27" t="s">
        <v>198</v>
      </c>
    </row>
    <row r="2" ht="12.75">
      <c r="B2" s="27" t="s">
        <v>203</v>
      </c>
    </row>
    <row r="3" ht="12.75">
      <c r="B3" s="29" t="s">
        <v>202</v>
      </c>
    </row>
    <row r="4" spans="2:5" ht="12.75">
      <c r="B4" s="27" t="s">
        <v>197</v>
      </c>
      <c r="C4" s="57"/>
      <c r="D4" s="57"/>
      <c r="E4" s="58"/>
    </row>
    <row r="5" spans="2:5" ht="12.75">
      <c r="B5" s="27" t="s">
        <v>201</v>
      </c>
      <c r="C5" s="59"/>
      <c r="D5" s="59"/>
      <c r="E5" s="59"/>
    </row>
    <row r="6" spans="2:5" ht="12.75">
      <c r="B6" s="27" t="s">
        <v>199</v>
      </c>
      <c r="C6" s="59"/>
      <c r="D6" s="59"/>
      <c r="E6" s="59"/>
    </row>
    <row r="7" spans="2:5" ht="12.75">
      <c r="B7" s="27" t="s">
        <v>200</v>
      </c>
      <c r="C7" s="59"/>
      <c r="D7" s="59"/>
      <c r="E7" s="59"/>
    </row>
    <row r="8" spans="2:5" ht="12.75">
      <c r="B8" s="27"/>
      <c r="C8" s="59"/>
      <c r="D8" s="59"/>
      <c r="E8" s="59"/>
    </row>
    <row r="9" spans="1:5" s="2" customFormat="1" ht="27" customHeight="1">
      <c r="A9" s="61" t="s">
        <v>195</v>
      </c>
      <c r="B9" s="61"/>
      <c r="C9" s="61"/>
      <c r="D9" s="61"/>
      <c r="E9" s="61"/>
    </row>
    <row r="10" ht="12.75">
      <c r="E10" s="30" t="s">
        <v>187</v>
      </c>
    </row>
    <row r="11" spans="1:5" ht="39.75" customHeight="1">
      <c r="A11" s="19" t="s">
        <v>16</v>
      </c>
      <c r="B11" s="19" t="s">
        <v>17</v>
      </c>
      <c r="C11" s="19" t="s">
        <v>5</v>
      </c>
      <c r="D11" s="19" t="s">
        <v>7</v>
      </c>
      <c r="E11" s="20" t="s">
        <v>196</v>
      </c>
    </row>
    <row r="12" spans="1:5" ht="12.75">
      <c r="A12" s="19" t="s">
        <v>18</v>
      </c>
      <c r="B12" s="19" t="s">
        <v>19</v>
      </c>
      <c r="C12" s="19" t="s">
        <v>20</v>
      </c>
      <c r="D12" s="19" t="s">
        <v>21</v>
      </c>
      <c r="E12" s="19" t="s">
        <v>164</v>
      </c>
    </row>
    <row r="13" spans="1:5" s="7" customFormat="1" ht="29.25" customHeight="1">
      <c r="A13" s="21" t="s">
        <v>128</v>
      </c>
      <c r="B13" s="22" t="s">
        <v>90</v>
      </c>
      <c r="C13" s="22"/>
      <c r="D13" s="22"/>
      <c r="E13" s="31">
        <f>E14+E50+E56+E81+E92+E141</f>
        <v>3396299.44</v>
      </c>
    </row>
    <row r="14" spans="1:5" s="7" customFormat="1" ht="12.75">
      <c r="A14" s="21" t="s">
        <v>129</v>
      </c>
      <c r="B14" s="22" t="s">
        <v>91</v>
      </c>
      <c r="C14" s="22"/>
      <c r="D14" s="22"/>
      <c r="E14" s="31">
        <f>E20+E30+E35+E25+E40+E45</f>
        <v>675563.14</v>
      </c>
    </row>
    <row r="15" spans="1:5" s="12" customFormat="1" ht="12.75" hidden="1">
      <c r="A15" s="32" t="s">
        <v>114</v>
      </c>
      <c r="B15" s="24" t="s">
        <v>115</v>
      </c>
      <c r="C15" s="24"/>
      <c r="D15" s="24"/>
      <c r="E15" s="33">
        <f>E19</f>
        <v>0</v>
      </c>
    </row>
    <row r="16" spans="1:5" s="12" customFormat="1" ht="12.75" hidden="1">
      <c r="A16" s="32" t="s">
        <v>26</v>
      </c>
      <c r="B16" s="24" t="s">
        <v>54</v>
      </c>
      <c r="C16" s="24" t="s">
        <v>28</v>
      </c>
      <c r="D16" s="24"/>
      <c r="E16" s="33">
        <f>E17</f>
        <v>0</v>
      </c>
    </row>
    <row r="17" spans="1:5" s="12" customFormat="1" ht="12.75" hidden="1">
      <c r="A17" s="32" t="s">
        <v>27</v>
      </c>
      <c r="B17" s="24" t="s">
        <v>54</v>
      </c>
      <c r="C17" s="24" t="s">
        <v>29</v>
      </c>
      <c r="D17" s="24"/>
      <c r="E17" s="33">
        <f>E18</f>
        <v>0</v>
      </c>
    </row>
    <row r="18" spans="1:5" s="12" customFormat="1" ht="12.75" hidden="1">
      <c r="A18" s="34" t="s">
        <v>1</v>
      </c>
      <c r="B18" s="24" t="s">
        <v>54</v>
      </c>
      <c r="C18" s="24" t="s">
        <v>29</v>
      </c>
      <c r="D18" s="24" t="s">
        <v>10</v>
      </c>
      <c r="E18" s="33">
        <f>E19</f>
        <v>0</v>
      </c>
    </row>
    <row r="19" spans="1:5" s="12" customFormat="1" ht="12.75" hidden="1">
      <c r="A19" s="34" t="s">
        <v>15</v>
      </c>
      <c r="B19" s="24" t="s">
        <v>54</v>
      </c>
      <c r="C19" s="24" t="s">
        <v>29</v>
      </c>
      <c r="D19" s="24" t="s">
        <v>6</v>
      </c>
      <c r="E19" s="33">
        <v>0</v>
      </c>
    </row>
    <row r="20" spans="1:5" s="12" customFormat="1" ht="36.75" customHeight="1">
      <c r="A20" s="32" t="s">
        <v>130</v>
      </c>
      <c r="B20" s="24" t="s">
        <v>54</v>
      </c>
      <c r="C20" s="24"/>
      <c r="D20" s="24"/>
      <c r="E20" s="33">
        <f>E24</f>
        <v>346566.07</v>
      </c>
    </row>
    <row r="21" spans="1:5" s="11" customFormat="1" ht="12.75">
      <c r="A21" s="35" t="s">
        <v>149</v>
      </c>
      <c r="B21" s="24" t="s">
        <v>54</v>
      </c>
      <c r="C21" s="24" t="s">
        <v>28</v>
      </c>
      <c r="D21" s="24"/>
      <c r="E21" s="33">
        <f>E22</f>
        <v>346566.07</v>
      </c>
    </row>
    <row r="22" spans="1:5" s="11" customFormat="1" ht="12.75">
      <c r="A22" s="32" t="s">
        <v>27</v>
      </c>
      <c r="B22" s="24" t="s">
        <v>54</v>
      </c>
      <c r="C22" s="24" t="s">
        <v>29</v>
      </c>
      <c r="D22" s="24"/>
      <c r="E22" s="33">
        <f>E23</f>
        <v>346566.07</v>
      </c>
    </row>
    <row r="23" spans="1:5" s="11" customFormat="1" ht="12.75">
      <c r="A23" s="34" t="s">
        <v>1</v>
      </c>
      <c r="B23" s="24" t="s">
        <v>54</v>
      </c>
      <c r="C23" s="24" t="s">
        <v>29</v>
      </c>
      <c r="D23" s="24" t="s">
        <v>10</v>
      </c>
      <c r="E23" s="33">
        <f>E24</f>
        <v>346566.07</v>
      </c>
    </row>
    <row r="24" spans="1:5" ht="15.75" customHeight="1">
      <c r="A24" s="34" t="s">
        <v>15</v>
      </c>
      <c r="B24" s="24" t="s">
        <v>54</v>
      </c>
      <c r="C24" s="24" t="s">
        <v>29</v>
      </c>
      <c r="D24" s="24" t="s">
        <v>6</v>
      </c>
      <c r="E24" s="33">
        <f>184500+162066.07</f>
        <v>346566.07</v>
      </c>
    </row>
    <row r="25" spans="1:5" ht="48.75" customHeight="1">
      <c r="A25" s="32" t="s">
        <v>160</v>
      </c>
      <c r="B25" s="24" t="s">
        <v>161</v>
      </c>
      <c r="C25" s="24"/>
      <c r="D25" s="24"/>
      <c r="E25" s="33">
        <f>E29</f>
        <v>20000</v>
      </c>
    </row>
    <row r="26" spans="1:5" ht="15.75" customHeight="1">
      <c r="A26" s="35" t="s">
        <v>149</v>
      </c>
      <c r="B26" s="24" t="s">
        <v>161</v>
      </c>
      <c r="C26" s="24" t="s">
        <v>28</v>
      </c>
      <c r="D26" s="24"/>
      <c r="E26" s="33">
        <f>E27</f>
        <v>20000</v>
      </c>
    </row>
    <row r="27" spans="1:5" ht="15.75" customHeight="1">
      <c r="A27" s="32" t="s">
        <v>27</v>
      </c>
      <c r="B27" s="24" t="s">
        <v>161</v>
      </c>
      <c r="C27" s="24" t="s">
        <v>29</v>
      </c>
      <c r="D27" s="24"/>
      <c r="E27" s="33">
        <f>E28</f>
        <v>20000</v>
      </c>
    </row>
    <row r="28" spans="1:5" ht="15.75" customHeight="1">
      <c r="A28" s="34" t="s">
        <v>1</v>
      </c>
      <c r="B28" s="24" t="s">
        <v>161</v>
      </c>
      <c r="C28" s="24" t="s">
        <v>29</v>
      </c>
      <c r="D28" s="24" t="s">
        <v>10</v>
      </c>
      <c r="E28" s="33">
        <f>E29</f>
        <v>20000</v>
      </c>
    </row>
    <row r="29" spans="1:5" ht="15.75" customHeight="1">
      <c r="A29" s="34" t="s">
        <v>15</v>
      </c>
      <c r="B29" s="24" t="s">
        <v>161</v>
      </c>
      <c r="C29" s="24" t="s">
        <v>29</v>
      </c>
      <c r="D29" s="24" t="s">
        <v>6</v>
      </c>
      <c r="E29" s="33">
        <v>20000</v>
      </c>
    </row>
    <row r="30" spans="1:5" ht="47.25" customHeight="1">
      <c r="A30" s="32" t="s">
        <v>131</v>
      </c>
      <c r="B30" s="24" t="s">
        <v>55</v>
      </c>
      <c r="C30" s="24"/>
      <c r="D30" s="24"/>
      <c r="E30" s="36">
        <f>E31</f>
        <v>305320</v>
      </c>
    </row>
    <row r="31" spans="1:5" ht="13.5" customHeight="1">
      <c r="A31" s="32" t="s">
        <v>26</v>
      </c>
      <c r="B31" s="24" t="s">
        <v>55</v>
      </c>
      <c r="C31" s="24" t="s">
        <v>28</v>
      </c>
      <c r="D31" s="24"/>
      <c r="E31" s="36">
        <f>E32</f>
        <v>305320</v>
      </c>
    </row>
    <row r="32" spans="1:5" ht="13.5" customHeight="1">
      <c r="A32" s="32" t="s">
        <v>27</v>
      </c>
      <c r="B32" s="24" t="s">
        <v>55</v>
      </c>
      <c r="C32" s="24" t="s">
        <v>29</v>
      </c>
      <c r="D32" s="24"/>
      <c r="E32" s="36">
        <f>E33</f>
        <v>305320</v>
      </c>
    </row>
    <row r="33" spans="1:5" ht="13.5" customHeight="1">
      <c r="A33" s="34" t="s">
        <v>1</v>
      </c>
      <c r="B33" s="24" t="s">
        <v>55</v>
      </c>
      <c r="C33" s="24" t="s">
        <v>29</v>
      </c>
      <c r="D33" s="24" t="s">
        <v>10</v>
      </c>
      <c r="E33" s="36">
        <f>E34</f>
        <v>305320</v>
      </c>
    </row>
    <row r="34" spans="1:5" ht="13.5" customHeight="1">
      <c r="A34" s="34" t="s">
        <v>15</v>
      </c>
      <c r="B34" s="24" t="s">
        <v>55</v>
      </c>
      <c r="C34" s="24" t="s">
        <v>29</v>
      </c>
      <c r="D34" s="24" t="s">
        <v>6</v>
      </c>
      <c r="E34" s="36">
        <v>305320</v>
      </c>
    </row>
    <row r="35" spans="1:5" ht="22.5" customHeight="1">
      <c r="A35" s="32" t="s">
        <v>132</v>
      </c>
      <c r="B35" s="24" t="s">
        <v>56</v>
      </c>
      <c r="C35" s="24"/>
      <c r="D35" s="24"/>
      <c r="E35" s="36">
        <f>E36</f>
        <v>3677.07</v>
      </c>
    </row>
    <row r="36" spans="1:5" ht="13.5" customHeight="1">
      <c r="A36" s="32" t="s">
        <v>26</v>
      </c>
      <c r="B36" s="24" t="s">
        <v>56</v>
      </c>
      <c r="C36" s="24" t="s">
        <v>28</v>
      </c>
      <c r="D36" s="24"/>
      <c r="E36" s="36">
        <f>E37</f>
        <v>3677.07</v>
      </c>
    </row>
    <row r="37" spans="1:5" ht="13.5" customHeight="1">
      <c r="A37" s="32" t="s">
        <v>27</v>
      </c>
      <c r="B37" s="24" t="s">
        <v>56</v>
      </c>
      <c r="C37" s="24" t="s">
        <v>29</v>
      </c>
      <c r="D37" s="24"/>
      <c r="E37" s="36">
        <f>E38</f>
        <v>3677.07</v>
      </c>
    </row>
    <row r="38" spans="1:5" ht="13.5" customHeight="1">
      <c r="A38" s="34" t="s">
        <v>1</v>
      </c>
      <c r="B38" s="24" t="s">
        <v>56</v>
      </c>
      <c r="C38" s="24" t="s">
        <v>29</v>
      </c>
      <c r="D38" s="24" t="s">
        <v>10</v>
      </c>
      <c r="E38" s="36">
        <f>E39</f>
        <v>3677.07</v>
      </c>
    </row>
    <row r="39" spans="1:5" ht="13.5" customHeight="1">
      <c r="A39" s="34" t="s">
        <v>15</v>
      </c>
      <c r="B39" s="24" t="s">
        <v>56</v>
      </c>
      <c r="C39" s="24" t="s">
        <v>29</v>
      </c>
      <c r="D39" s="24" t="s">
        <v>6</v>
      </c>
      <c r="E39" s="36">
        <v>3677.07</v>
      </c>
    </row>
    <row r="40" spans="1:5" ht="51" customHeight="1" hidden="1">
      <c r="A40" s="23" t="s">
        <v>165</v>
      </c>
      <c r="B40" s="24" t="s">
        <v>166</v>
      </c>
      <c r="C40" s="24"/>
      <c r="D40" s="24"/>
      <c r="E40" s="36">
        <f>E41</f>
        <v>0</v>
      </c>
    </row>
    <row r="41" spans="1:5" ht="13.5" customHeight="1" hidden="1">
      <c r="A41" s="32" t="s">
        <v>26</v>
      </c>
      <c r="B41" s="24" t="s">
        <v>166</v>
      </c>
      <c r="C41" s="24" t="s">
        <v>28</v>
      </c>
      <c r="D41" s="24"/>
      <c r="E41" s="36">
        <f>E42</f>
        <v>0</v>
      </c>
    </row>
    <row r="42" spans="1:5" ht="13.5" customHeight="1" hidden="1">
      <c r="A42" s="32" t="s">
        <v>27</v>
      </c>
      <c r="B42" s="24" t="s">
        <v>166</v>
      </c>
      <c r="C42" s="24" t="s">
        <v>29</v>
      </c>
      <c r="D42" s="24"/>
      <c r="E42" s="36">
        <f>E43</f>
        <v>0</v>
      </c>
    </row>
    <row r="43" spans="1:5" ht="13.5" customHeight="1" hidden="1">
      <c r="A43" s="34" t="s">
        <v>1</v>
      </c>
      <c r="B43" s="24" t="s">
        <v>166</v>
      </c>
      <c r="C43" s="24" t="s">
        <v>29</v>
      </c>
      <c r="D43" s="24" t="s">
        <v>10</v>
      </c>
      <c r="E43" s="36">
        <f>E44</f>
        <v>0</v>
      </c>
    </row>
    <row r="44" spans="1:5" ht="13.5" customHeight="1" hidden="1">
      <c r="A44" s="34" t="s">
        <v>15</v>
      </c>
      <c r="B44" s="24" t="s">
        <v>166</v>
      </c>
      <c r="C44" s="24" t="s">
        <v>29</v>
      </c>
      <c r="D44" s="24" t="s">
        <v>6</v>
      </c>
      <c r="E44" s="36">
        <v>0</v>
      </c>
    </row>
    <row r="45" spans="1:5" ht="51" customHeight="1" hidden="1">
      <c r="A45" s="23" t="s">
        <v>167</v>
      </c>
      <c r="B45" s="24" t="s">
        <v>168</v>
      </c>
      <c r="C45" s="24"/>
      <c r="D45" s="24"/>
      <c r="E45" s="36">
        <f>E46</f>
        <v>0</v>
      </c>
    </row>
    <row r="46" spans="1:5" ht="12.75" customHeight="1" hidden="1">
      <c r="A46" s="32" t="s">
        <v>26</v>
      </c>
      <c r="B46" s="24" t="s">
        <v>168</v>
      </c>
      <c r="C46" s="24" t="s">
        <v>28</v>
      </c>
      <c r="D46" s="24"/>
      <c r="E46" s="36">
        <f>E47</f>
        <v>0</v>
      </c>
    </row>
    <row r="47" spans="1:5" ht="12.75" customHeight="1" hidden="1">
      <c r="A47" s="32" t="s">
        <v>27</v>
      </c>
      <c r="B47" s="24" t="s">
        <v>168</v>
      </c>
      <c r="C47" s="24" t="s">
        <v>29</v>
      </c>
      <c r="D47" s="24"/>
      <c r="E47" s="36">
        <f>E48</f>
        <v>0</v>
      </c>
    </row>
    <row r="48" spans="1:5" ht="12.75" customHeight="1" hidden="1">
      <c r="A48" s="34" t="s">
        <v>1</v>
      </c>
      <c r="B48" s="24" t="s">
        <v>168</v>
      </c>
      <c r="C48" s="24" t="s">
        <v>29</v>
      </c>
      <c r="D48" s="24" t="s">
        <v>10</v>
      </c>
      <c r="E48" s="36">
        <f>E49</f>
        <v>0</v>
      </c>
    </row>
    <row r="49" spans="1:5" ht="12.75" customHeight="1" hidden="1">
      <c r="A49" s="34" t="s">
        <v>15</v>
      </c>
      <c r="B49" s="24" t="s">
        <v>168</v>
      </c>
      <c r="C49" s="24" t="s">
        <v>29</v>
      </c>
      <c r="D49" s="24" t="s">
        <v>6</v>
      </c>
      <c r="E49" s="36">
        <v>0</v>
      </c>
    </row>
    <row r="50" spans="1:5" s="7" customFormat="1" ht="22.5" customHeight="1">
      <c r="A50" s="37" t="s">
        <v>133</v>
      </c>
      <c r="B50" s="22" t="s">
        <v>35</v>
      </c>
      <c r="C50" s="22"/>
      <c r="D50" s="22"/>
      <c r="E50" s="38">
        <f>E51</f>
        <v>1000</v>
      </c>
    </row>
    <row r="51" spans="1:5" ht="39.75" customHeight="1">
      <c r="A51" s="32" t="s">
        <v>134</v>
      </c>
      <c r="B51" s="24" t="s">
        <v>36</v>
      </c>
      <c r="C51" s="24"/>
      <c r="D51" s="24"/>
      <c r="E51" s="36">
        <f>E54</f>
        <v>1000</v>
      </c>
    </row>
    <row r="52" spans="1:5" ht="15" customHeight="1">
      <c r="A52" s="35" t="s">
        <v>149</v>
      </c>
      <c r="B52" s="24" t="s">
        <v>36</v>
      </c>
      <c r="C52" s="24" t="s">
        <v>28</v>
      </c>
      <c r="D52" s="24"/>
      <c r="E52" s="36">
        <f>E53</f>
        <v>1000</v>
      </c>
    </row>
    <row r="53" spans="1:5" ht="14.25" customHeight="1">
      <c r="A53" s="32" t="s">
        <v>27</v>
      </c>
      <c r="B53" s="24" t="s">
        <v>36</v>
      </c>
      <c r="C53" s="24" t="s">
        <v>29</v>
      </c>
      <c r="D53" s="24"/>
      <c r="E53" s="36">
        <f>E54</f>
        <v>1000</v>
      </c>
    </row>
    <row r="54" spans="1:5" ht="14.25" customHeight="1">
      <c r="A54" s="40" t="s">
        <v>153</v>
      </c>
      <c r="B54" s="24" t="s">
        <v>36</v>
      </c>
      <c r="C54" s="24" t="s">
        <v>29</v>
      </c>
      <c r="D54" s="24" t="s">
        <v>93</v>
      </c>
      <c r="E54" s="36">
        <f>E55</f>
        <v>1000</v>
      </c>
    </row>
    <row r="55" spans="1:5" ht="15" customHeight="1">
      <c r="A55" s="39" t="s">
        <v>0</v>
      </c>
      <c r="B55" s="24" t="s">
        <v>36</v>
      </c>
      <c r="C55" s="24" t="s">
        <v>29</v>
      </c>
      <c r="D55" s="24" t="s">
        <v>92</v>
      </c>
      <c r="E55" s="36">
        <v>1000</v>
      </c>
    </row>
    <row r="56" spans="1:5" s="14" customFormat="1" ht="15" customHeight="1">
      <c r="A56" s="41" t="s">
        <v>97</v>
      </c>
      <c r="B56" s="22" t="s">
        <v>37</v>
      </c>
      <c r="C56" s="22"/>
      <c r="D56" s="22"/>
      <c r="E56" s="38">
        <f>E57+E62+E67+E76</f>
        <v>123824</v>
      </c>
    </row>
    <row r="57" spans="1:5" s="14" customFormat="1" ht="48" customHeight="1">
      <c r="A57" s="39" t="s">
        <v>135</v>
      </c>
      <c r="B57" s="24" t="s">
        <v>118</v>
      </c>
      <c r="C57" s="24"/>
      <c r="D57" s="24"/>
      <c r="E57" s="36">
        <f>E58</f>
        <v>20550</v>
      </c>
    </row>
    <row r="58" spans="1:5" s="14" customFormat="1" ht="18.75" customHeight="1">
      <c r="A58" s="35" t="s">
        <v>149</v>
      </c>
      <c r="B58" s="24" t="s">
        <v>118</v>
      </c>
      <c r="C58" s="24" t="s">
        <v>28</v>
      </c>
      <c r="D58" s="24"/>
      <c r="E58" s="36">
        <f>E59</f>
        <v>20550</v>
      </c>
    </row>
    <row r="59" spans="1:5" s="14" customFormat="1" ht="15.75" customHeight="1">
      <c r="A59" s="32" t="s">
        <v>27</v>
      </c>
      <c r="B59" s="24" t="s">
        <v>118</v>
      </c>
      <c r="C59" s="24" t="s">
        <v>29</v>
      </c>
      <c r="D59" s="24"/>
      <c r="E59" s="36">
        <f>E60</f>
        <v>20550</v>
      </c>
    </row>
    <row r="60" spans="1:5" s="14" customFormat="1" ht="15.75" customHeight="1">
      <c r="A60" s="40" t="s">
        <v>153</v>
      </c>
      <c r="B60" s="24" t="s">
        <v>118</v>
      </c>
      <c r="C60" s="24" t="s">
        <v>29</v>
      </c>
      <c r="D60" s="24" t="s">
        <v>93</v>
      </c>
      <c r="E60" s="36">
        <f>E61</f>
        <v>20550</v>
      </c>
    </row>
    <row r="61" spans="1:5" s="14" customFormat="1" ht="14.25" customHeight="1">
      <c r="A61" s="39" t="s">
        <v>34</v>
      </c>
      <c r="B61" s="24" t="s">
        <v>118</v>
      </c>
      <c r="C61" s="24" t="s">
        <v>29</v>
      </c>
      <c r="D61" s="24" t="s">
        <v>32</v>
      </c>
      <c r="E61" s="36">
        <v>20550</v>
      </c>
    </row>
    <row r="62" spans="1:5" s="13" customFormat="1" ht="39" customHeight="1">
      <c r="A62" s="39" t="s">
        <v>136</v>
      </c>
      <c r="B62" s="24" t="s">
        <v>38</v>
      </c>
      <c r="C62" s="24"/>
      <c r="D62" s="24"/>
      <c r="E62" s="36">
        <f>E63</f>
        <v>5800</v>
      </c>
    </row>
    <row r="63" spans="1:5" s="13" customFormat="1" ht="38.25" customHeight="1">
      <c r="A63" s="32" t="s">
        <v>189</v>
      </c>
      <c r="B63" s="24" t="s">
        <v>38</v>
      </c>
      <c r="C63" s="24" t="s">
        <v>3</v>
      </c>
      <c r="D63" s="24"/>
      <c r="E63" s="36">
        <f>E64</f>
        <v>5800</v>
      </c>
    </row>
    <row r="64" spans="1:5" s="13" customFormat="1" ht="13.5" customHeight="1">
      <c r="A64" s="32" t="s">
        <v>25</v>
      </c>
      <c r="B64" s="24" t="s">
        <v>38</v>
      </c>
      <c r="C64" s="24" t="s">
        <v>11</v>
      </c>
      <c r="D64" s="24"/>
      <c r="E64" s="36">
        <f>E65</f>
        <v>5800</v>
      </c>
    </row>
    <row r="65" spans="1:5" s="13" customFormat="1" ht="13.5" customHeight="1">
      <c r="A65" s="40" t="s">
        <v>153</v>
      </c>
      <c r="B65" s="24" t="s">
        <v>38</v>
      </c>
      <c r="C65" s="24" t="s">
        <v>11</v>
      </c>
      <c r="D65" s="24" t="s">
        <v>93</v>
      </c>
      <c r="E65" s="36">
        <f>E66</f>
        <v>5800</v>
      </c>
    </row>
    <row r="66" spans="1:5" s="13" customFormat="1" ht="14.25" customHeight="1">
      <c r="A66" s="39" t="s">
        <v>34</v>
      </c>
      <c r="B66" s="24" t="s">
        <v>38</v>
      </c>
      <c r="C66" s="24" t="s">
        <v>11</v>
      </c>
      <c r="D66" s="24" t="s">
        <v>32</v>
      </c>
      <c r="E66" s="36">
        <v>5800</v>
      </c>
    </row>
    <row r="67" spans="1:5" s="13" customFormat="1" ht="49.5" customHeight="1">
      <c r="A67" s="23" t="s">
        <v>180</v>
      </c>
      <c r="B67" s="24" t="s">
        <v>57</v>
      </c>
      <c r="C67" s="24"/>
      <c r="D67" s="24"/>
      <c r="E67" s="36">
        <f>E68+E72</f>
        <v>92600</v>
      </c>
    </row>
    <row r="68" spans="1:5" s="13" customFormat="1" ht="30" customHeight="1">
      <c r="A68" s="32" t="s">
        <v>190</v>
      </c>
      <c r="B68" s="24" t="s">
        <v>57</v>
      </c>
      <c r="C68" s="24" t="s">
        <v>3</v>
      </c>
      <c r="D68" s="24"/>
      <c r="E68" s="36">
        <f>E69</f>
        <v>10000</v>
      </c>
    </row>
    <row r="69" spans="1:5" s="13" customFormat="1" ht="14.25" customHeight="1">
      <c r="A69" s="32" t="s">
        <v>25</v>
      </c>
      <c r="B69" s="24" t="s">
        <v>57</v>
      </c>
      <c r="C69" s="24" t="s">
        <v>11</v>
      </c>
      <c r="D69" s="24"/>
      <c r="E69" s="36">
        <f>E70</f>
        <v>10000</v>
      </c>
    </row>
    <row r="70" spans="1:5" s="13" customFormat="1" ht="14.25" customHeight="1">
      <c r="A70" s="40" t="s">
        <v>153</v>
      </c>
      <c r="B70" s="24" t="s">
        <v>57</v>
      </c>
      <c r="C70" s="24" t="s">
        <v>11</v>
      </c>
      <c r="D70" s="24" t="s">
        <v>93</v>
      </c>
      <c r="E70" s="36">
        <f>E71</f>
        <v>10000</v>
      </c>
    </row>
    <row r="71" spans="1:5" s="13" customFormat="1" ht="12.75" customHeight="1">
      <c r="A71" s="39" t="s">
        <v>34</v>
      </c>
      <c r="B71" s="24" t="s">
        <v>57</v>
      </c>
      <c r="C71" s="24" t="s">
        <v>11</v>
      </c>
      <c r="D71" s="24" t="s">
        <v>32</v>
      </c>
      <c r="E71" s="36">
        <v>10000</v>
      </c>
    </row>
    <row r="72" spans="1:5" s="13" customFormat="1" ht="17.25" customHeight="1">
      <c r="A72" s="35" t="s">
        <v>149</v>
      </c>
      <c r="B72" s="24" t="s">
        <v>57</v>
      </c>
      <c r="C72" s="24" t="s">
        <v>28</v>
      </c>
      <c r="D72" s="24"/>
      <c r="E72" s="36">
        <f>E73</f>
        <v>82600</v>
      </c>
    </row>
    <row r="73" spans="1:5" s="13" customFormat="1" ht="17.25" customHeight="1">
      <c r="A73" s="32" t="s">
        <v>27</v>
      </c>
      <c r="B73" s="24" t="s">
        <v>57</v>
      </c>
      <c r="C73" s="24" t="s">
        <v>29</v>
      </c>
      <c r="D73" s="24"/>
      <c r="E73" s="36">
        <f>E74</f>
        <v>82600</v>
      </c>
    </row>
    <row r="74" spans="1:5" s="13" customFormat="1" ht="17.25" customHeight="1">
      <c r="A74" s="40" t="s">
        <v>153</v>
      </c>
      <c r="B74" s="24" t="s">
        <v>57</v>
      </c>
      <c r="C74" s="24" t="s">
        <v>29</v>
      </c>
      <c r="D74" s="24" t="s">
        <v>93</v>
      </c>
      <c r="E74" s="36">
        <f>E75</f>
        <v>82600</v>
      </c>
    </row>
    <row r="75" spans="1:5" ht="17.25" customHeight="1">
      <c r="A75" s="39" t="s">
        <v>34</v>
      </c>
      <c r="B75" s="24" t="s">
        <v>57</v>
      </c>
      <c r="C75" s="24" t="s">
        <v>29</v>
      </c>
      <c r="D75" s="24" t="s">
        <v>32</v>
      </c>
      <c r="E75" s="36">
        <v>82600</v>
      </c>
    </row>
    <row r="76" spans="1:5" ht="60" customHeight="1">
      <c r="A76" s="32" t="s">
        <v>181</v>
      </c>
      <c r="B76" s="24" t="s">
        <v>58</v>
      </c>
      <c r="C76" s="24"/>
      <c r="D76" s="24"/>
      <c r="E76" s="36">
        <f>E77</f>
        <v>4874</v>
      </c>
    </row>
    <row r="77" spans="1:5" ht="24.75" customHeight="1">
      <c r="A77" s="32" t="s">
        <v>190</v>
      </c>
      <c r="B77" s="24" t="s">
        <v>58</v>
      </c>
      <c r="C77" s="24" t="s">
        <v>3</v>
      </c>
      <c r="D77" s="24"/>
      <c r="E77" s="36">
        <f>E78</f>
        <v>4874</v>
      </c>
    </row>
    <row r="78" spans="1:5" ht="13.5" customHeight="1">
      <c r="A78" s="32" t="s">
        <v>25</v>
      </c>
      <c r="B78" s="24" t="s">
        <v>58</v>
      </c>
      <c r="C78" s="24" t="s">
        <v>11</v>
      </c>
      <c r="D78" s="24"/>
      <c r="E78" s="36">
        <f>E79</f>
        <v>4874</v>
      </c>
    </row>
    <row r="79" spans="1:5" ht="13.5" customHeight="1" hidden="1">
      <c r="A79" s="40" t="s">
        <v>153</v>
      </c>
      <c r="B79" s="24" t="s">
        <v>58</v>
      </c>
      <c r="C79" s="24" t="s">
        <v>11</v>
      </c>
      <c r="D79" s="24" t="s">
        <v>93</v>
      </c>
      <c r="E79" s="36">
        <f>E80</f>
        <v>4874</v>
      </c>
    </row>
    <row r="80" spans="1:5" ht="13.5" customHeight="1" hidden="1">
      <c r="A80" s="39" t="s">
        <v>34</v>
      </c>
      <c r="B80" s="24" t="s">
        <v>58</v>
      </c>
      <c r="C80" s="24" t="s">
        <v>11</v>
      </c>
      <c r="D80" s="24" t="s">
        <v>32</v>
      </c>
      <c r="E80" s="36">
        <v>4874</v>
      </c>
    </row>
    <row r="81" spans="1:5" s="7" customFormat="1" ht="13.5" customHeight="1">
      <c r="A81" s="37" t="s">
        <v>94</v>
      </c>
      <c r="B81" s="22" t="s">
        <v>95</v>
      </c>
      <c r="C81" s="22"/>
      <c r="D81" s="22"/>
      <c r="E81" s="38">
        <f>E82+E87</f>
        <v>40060</v>
      </c>
    </row>
    <row r="82" spans="1:5" s="11" customFormat="1" ht="49.5" customHeight="1">
      <c r="A82" s="32" t="s">
        <v>137</v>
      </c>
      <c r="B82" s="24" t="s">
        <v>39</v>
      </c>
      <c r="C82" s="24"/>
      <c r="D82" s="24"/>
      <c r="E82" s="36">
        <f>E83</f>
        <v>30160</v>
      </c>
    </row>
    <row r="83" spans="1:5" ht="13.5" customHeight="1">
      <c r="A83" s="35" t="s">
        <v>149</v>
      </c>
      <c r="B83" s="24" t="s">
        <v>39</v>
      </c>
      <c r="C83" s="24" t="s">
        <v>28</v>
      </c>
      <c r="D83" s="24"/>
      <c r="E83" s="36">
        <f>E84</f>
        <v>30160</v>
      </c>
    </row>
    <row r="84" spans="1:5" ht="13.5" customHeight="1">
      <c r="A84" s="32" t="s">
        <v>27</v>
      </c>
      <c r="B84" s="24" t="s">
        <v>39</v>
      </c>
      <c r="C84" s="24" t="s">
        <v>29</v>
      </c>
      <c r="D84" s="24"/>
      <c r="E84" s="36">
        <f>E85</f>
        <v>30160</v>
      </c>
    </row>
    <row r="85" spans="1:5" ht="13.5" customHeight="1">
      <c r="A85" s="32" t="s">
        <v>23</v>
      </c>
      <c r="B85" s="24" t="s">
        <v>39</v>
      </c>
      <c r="C85" s="24" t="s">
        <v>29</v>
      </c>
      <c r="D85" s="24" t="s">
        <v>2</v>
      </c>
      <c r="E85" s="36">
        <f>E86</f>
        <v>30160</v>
      </c>
    </row>
    <row r="86" spans="1:5" ht="13.5" customHeight="1">
      <c r="A86" s="32" t="s">
        <v>8</v>
      </c>
      <c r="B86" s="24" t="s">
        <v>39</v>
      </c>
      <c r="C86" s="24" t="s">
        <v>29</v>
      </c>
      <c r="D86" s="24" t="s">
        <v>9</v>
      </c>
      <c r="E86" s="36">
        <v>30160</v>
      </c>
    </row>
    <row r="87" spans="1:5" ht="36.75" customHeight="1">
      <c r="A87" s="32" t="s">
        <v>139</v>
      </c>
      <c r="B87" s="24" t="s">
        <v>40</v>
      </c>
      <c r="C87" s="24"/>
      <c r="D87" s="24"/>
      <c r="E87" s="36">
        <f>E88</f>
        <v>9900</v>
      </c>
    </row>
    <row r="88" spans="1:5" ht="13.5" customHeight="1">
      <c r="A88" s="35" t="s">
        <v>149</v>
      </c>
      <c r="B88" s="24" t="s">
        <v>40</v>
      </c>
      <c r="C88" s="24" t="s">
        <v>28</v>
      </c>
      <c r="D88" s="24"/>
      <c r="E88" s="36">
        <f>E89</f>
        <v>9900</v>
      </c>
    </row>
    <row r="89" spans="1:5" ht="13.5" customHeight="1">
      <c r="A89" s="32" t="s">
        <v>27</v>
      </c>
      <c r="B89" s="24" t="s">
        <v>40</v>
      </c>
      <c r="C89" s="24" t="s">
        <v>29</v>
      </c>
      <c r="D89" s="24"/>
      <c r="E89" s="36">
        <f>E90</f>
        <v>9900</v>
      </c>
    </row>
    <row r="90" spans="1:5" ht="13.5" customHeight="1">
      <c r="A90" s="32" t="s">
        <v>23</v>
      </c>
      <c r="B90" s="24" t="s">
        <v>40</v>
      </c>
      <c r="C90" s="24" t="s">
        <v>29</v>
      </c>
      <c r="D90" s="24" t="s">
        <v>2</v>
      </c>
      <c r="E90" s="36">
        <f>E91</f>
        <v>9900</v>
      </c>
    </row>
    <row r="91" spans="1:5" ht="13.5" customHeight="1">
      <c r="A91" s="32" t="s">
        <v>8</v>
      </c>
      <c r="B91" s="24" t="s">
        <v>40</v>
      </c>
      <c r="C91" s="24" t="s">
        <v>29</v>
      </c>
      <c r="D91" s="24" t="s">
        <v>9</v>
      </c>
      <c r="E91" s="36">
        <v>9900</v>
      </c>
    </row>
    <row r="92" spans="1:5" s="7" customFormat="1" ht="13.5" customHeight="1">
      <c r="A92" s="37" t="s">
        <v>138</v>
      </c>
      <c r="B92" s="22" t="s">
        <v>41</v>
      </c>
      <c r="C92" s="22"/>
      <c r="D92" s="22"/>
      <c r="E92" s="38">
        <f>E93+E102+E116+E126+E121+E136+E131</f>
        <v>1611309.36</v>
      </c>
    </row>
    <row r="93" spans="1:5" ht="33.75" customHeight="1">
      <c r="A93" s="32" t="s">
        <v>140</v>
      </c>
      <c r="B93" s="24" t="s">
        <v>43</v>
      </c>
      <c r="C93" s="24"/>
      <c r="D93" s="24"/>
      <c r="E93" s="33">
        <f>E94+E98</f>
        <v>275106.99</v>
      </c>
    </row>
    <row r="94" spans="1:5" ht="13.5" customHeight="1">
      <c r="A94" s="35" t="s">
        <v>149</v>
      </c>
      <c r="B94" s="24" t="s">
        <v>43</v>
      </c>
      <c r="C94" s="24" t="s">
        <v>28</v>
      </c>
      <c r="D94" s="24"/>
      <c r="E94" s="36">
        <f>E95</f>
        <v>275106.99</v>
      </c>
    </row>
    <row r="95" spans="1:5" s="7" customFormat="1" ht="13.5" customHeight="1">
      <c r="A95" s="32" t="s">
        <v>27</v>
      </c>
      <c r="B95" s="24" t="s">
        <v>43</v>
      </c>
      <c r="C95" s="24" t="s">
        <v>29</v>
      </c>
      <c r="D95" s="24"/>
      <c r="E95" s="36">
        <f>E96</f>
        <v>275106.99</v>
      </c>
    </row>
    <row r="96" spans="1:5" s="7" customFormat="1" ht="13.5" customHeight="1">
      <c r="A96" s="32" t="s">
        <v>23</v>
      </c>
      <c r="B96" s="24" t="s">
        <v>43</v>
      </c>
      <c r="C96" s="24" t="s">
        <v>29</v>
      </c>
      <c r="D96" s="24" t="s">
        <v>2</v>
      </c>
      <c r="E96" s="36">
        <f>E97</f>
        <v>275106.99</v>
      </c>
    </row>
    <row r="97" spans="1:5" ht="16.5" customHeight="1">
      <c r="A97" s="32" t="s">
        <v>8</v>
      </c>
      <c r="B97" s="24" t="s">
        <v>43</v>
      </c>
      <c r="C97" s="24" t="s">
        <v>29</v>
      </c>
      <c r="D97" s="24" t="s">
        <v>9</v>
      </c>
      <c r="E97" s="36">
        <f>125353.5+149753.49</f>
        <v>275106.99</v>
      </c>
    </row>
    <row r="98" spans="1:5" ht="13.5" customHeight="1" hidden="1">
      <c r="A98" s="32" t="s">
        <v>73</v>
      </c>
      <c r="B98" s="24" t="s">
        <v>43</v>
      </c>
      <c r="C98" s="24" t="s">
        <v>74</v>
      </c>
      <c r="D98" s="24"/>
      <c r="E98" s="36">
        <f>E99</f>
        <v>0</v>
      </c>
    </row>
    <row r="99" spans="1:5" ht="13.5" customHeight="1" hidden="1">
      <c r="A99" s="32" t="s">
        <v>75</v>
      </c>
      <c r="B99" s="24" t="s">
        <v>43</v>
      </c>
      <c r="C99" s="24" t="s">
        <v>76</v>
      </c>
      <c r="D99" s="24"/>
      <c r="E99" s="36">
        <f>E100</f>
        <v>0</v>
      </c>
    </row>
    <row r="100" spans="1:5" ht="13.5" customHeight="1" hidden="1">
      <c r="A100" s="32" t="s">
        <v>8</v>
      </c>
      <c r="B100" s="24" t="s">
        <v>43</v>
      </c>
      <c r="C100" s="24" t="s">
        <v>76</v>
      </c>
      <c r="D100" s="24" t="s">
        <v>9</v>
      </c>
      <c r="E100" s="36">
        <f>E101</f>
        <v>0</v>
      </c>
    </row>
    <row r="101" spans="1:5" ht="13.5" customHeight="1" hidden="1">
      <c r="A101" s="32" t="s">
        <v>23</v>
      </c>
      <c r="B101" s="24" t="s">
        <v>43</v>
      </c>
      <c r="C101" s="24" t="s">
        <v>76</v>
      </c>
      <c r="D101" s="24" t="s">
        <v>2</v>
      </c>
      <c r="E101" s="36">
        <v>0</v>
      </c>
    </row>
    <row r="102" spans="1:5" ht="39" customHeight="1">
      <c r="A102" s="32" t="s">
        <v>141</v>
      </c>
      <c r="B102" s="24" t="s">
        <v>42</v>
      </c>
      <c r="C102" s="24"/>
      <c r="D102" s="19"/>
      <c r="E102" s="60">
        <f>E103</f>
        <v>1279302.37</v>
      </c>
    </row>
    <row r="103" spans="1:5" ht="25.5" customHeight="1">
      <c r="A103" s="32" t="s">
        <v>190</v>
      </c>
      <c r="B103" s="24" t="s">
        <v>42</v>
      </c>
      <c r="C103" s="24" t="s">
        <v>3</v>
      </c>
      <c r="D103" s="19"/>
      <c r="E103" s="60">
        <f>E104</f>
        <v>1279302.37</v>
      </c>
    </row>
    <row r="104" spans="1:5" ht="15.75" customHeight="1">
      <c r="A104" s="32" t="s">
        <v>25</v>
      </c>
      <c r="B104" s="24" t="s">
        <v>42</v>
      </c>
      <c r="C104" s="24" t="s">
        <v>11</v>
      </c>
      <c r="D104" s="19"/>
      <c r="E104" s="60">
        <f>E107</f>
        <v>1279302.37</v>
      </c>
    </row>
    <row r="105" spans="1:5" ht="12" customHeight="1" hidden="1">
      <c r="A105" s="32"/>
      <c r="B105" s="24"/>
      <c r="C105" s="24"/>
      <c r="D105" s="19"/>
      <c r="E105" s="60"/>
    </row>
    <row r="106" spans="1:5" ht="13.5" customHeight="1" hidden="1">
      <c r="A106" s="32"/>
      <c r="B106" s="24"/>
      <c r="C106" s="24"/>
      <c r="D106" s="19"/>
      <c r="E106" s="60"/>
    </row>
    <row r="107" spans="1:5" ht="13.5" customHeight="1">
      <c r="A107" s="32" t="s">
        <v>23</v>
      </c>
      <c r="B107" s="24" t="s">
        <v>42</v>
      </c>
      <c r="C107" s="24" t="s">
        <v>11</v>
      </c>
      <c r="D107" s="19" t="s">
        <v>2</v>
      </c>
      <c r="E107" s="60">
        <f>E108</f>
        <v>1279302.37</v>
      </c>
    </row>
    <row r="108" spans="1:5" s="7" customFormat="1" ht="15" customHeight="1">
      <c r="A108" s="32" t="s">
        <v>8</v>
      </c>
      <c r="B108" s="24" t="s">
        <v>42</v>
      </c>
      <c r="C108" s="24" t="s">
        <v>11</v>
      </c>
      <c r="D108" s="19" t="s">
        <v>9</v>
      </c>
      <c r="E108" s="60">
        <f>1212922.37+66380</f>
        <v>1279302.37</v>
      </c>
    </row>
    <row r="109" spans="1:5" ht="15.75" customHeight="1" hidden="1">
      <c r="A109" s="32" t="s">
        <v>73</v>
      </c>
      <c r="B109" s="24" t="s">
        <v>42</v>
      </c>
      <c r="C109" s="24" t="s">
        <v>74</v>
      </c>
      <c r="D109" s="24"/>
      <c r="E109" s="36">
        <f>E110+E113</f>
        <v>0</v>
      </c>
    </row>
    <row r="110" spans="1:5" ht="15.75" customHeight="1" hidden="1">
      <c r="A110" s="23" t="s">
        <v>162</v>
      </c>
      <c r="B110" s="24" t="s">
        <v>42</v>
      </c>
      <c r="C110" s="24" t="s">
        <v>163</v>
      </c>
      <c r="D110" s="24"/>
      <c r="E110" s="36">
        <f>E111</f>
        <v>0</v>
      </c>
    </row>
    <row r="111" spans="1:5" ht="15.75" customHeight="1" hidden="1">
      <c r="A111" s="32" t="s">
        <v>8</v>
      </c>
      <c r="B111" s="24" t="s">
        <v>42</v>
      </c>
      <c r="C111" s="24" t="s">
        <v>163</v>
      </c>
      <c r="D111" s="24" t="s">
        <v>9</v>
      </c>
      <c r="E111" s="36">
        <f>E112</f>
        <v>0</v>
      </c>
    </row>
    <row r="112" spans="1:5" ht="15.75" customHeight="1" hidden="1">
      <c r="A112" s="32" t="s">
        <v>23</v>
      </c>
      <c r="B112" s="24" t="s">
        <v>42</v>
      </c>
      <c r="C112" s="24" t="s">
        <v>163</v>
      </c>
      <c r="D112" s="24" t="s">
        <v>2</v>
      </c>
      <c r="E112" s="36">
        <v>0</v>
      </c>
    </row>
    <row r="113" spans="1:5" ht="15.75" customHeight="1" hidden="1">
      <c r="A113" s="23" t="s">
        <v>75</v>
      </c>
      <c r="B113" s="24" t="s">
        <v>42</v>
      </c>
      <c r="C113" s="24" t="s">
        <v>76</v>
      </c>
      <c r="D113" s="24"/>
      <c r="E113" s="36">
        <f>E114</f>
        <v>0</v>
      </c>
    </row>
    <row r="114" spans="1:5" ht="15.75" customHeight="1" hidden="1">
      <c r="A114" s="32" t="s">
        <v>8</v>
      </c>
      <c r="B114" s="24" t="s">
        <v>42</v>
      </c>
      <c r="C114" s="24" t="s">
        <v>76</v>
      </c>
      <c r="D114" s="24" t="s">
        <v>9</v>
      </c>
      <c r="E114" s="36">
        <f>E115</f>
        <v>0</v>
      </c>
    </row>
    <row r="115" spans="1:5" ht="15.75" customHeight="1" hidden="1">
      <c r="A115" s="32" t="s">
        <v>23</v>
      </c>
      <c r="B115" s="24" t="s">
        <v>42</v>
      </c>
      <c r="C115" s="24" t="s">
        <v>76</v>
      </c>
      <c r="D115" s="24" t="s">
        <v>2</v>
      </c>
      <c r="E115" s="36">
        <v>0</v>
      </c>
    </row>
    <row r="116" spans="1:5" ht="35.25" customHeight="1">
      <c r="A116" s="34" t="s">
        <v>142</v>
      </c>
      <c r="B116" s="24" t="s">
        <v>53</v>
      </c>
      <c r="C116" s="24"/>
      <c r="D116" s="24"/>
      <c r="E116" s="36">
        <f>E117</f>
        <v>56900</v>
      </c>
    </row>
    <row r="117" spans="1:5" ht="24.75" customHeight="1">
      <c r="A117" s="32" t="s">
        <v>190</v>
      </c>
      <c r="B117" s="24" t="s">
        <v>53</v>
      </c>
      <c r="C117" s="24" t="s">
        <v>3</v>
      </c>
      <c r="D117" s="24"/>
      <c r="E117" s="36">
        <f>E118</f>
        <v>56900</v>
      </c>
    </row>
    <row r="118" spans="1:5" ht="12.75" customHeight="1">
      <c r="A118" s="32" t="s">
        <v>25</v>
      </c>
      <c r="B118" s="24" t="s">
        <v>53</v>
      </c>
      <c r="C118" s="24" t="s">
        <v>11</v>
      </c>
      <c r="D118" s="24"/>
      <c r="E118" s="36">
        <f>E119</f>
        <v>56900</v>
      </c>
    </row>
    <row r="119" spans="1:5" ht="12.75" customHeight="1">
      <c r="A119" s="32" t="s">
        <v>23</v>
      </c>
      <c r="B119" s="24" t="s">
        <v>53</v>
      </c>
      <c r="C119" s="24" t="s">
        <v>11</v>
      </c>
      <c r="D119" s="24" t="s">
        <v>2</v>
      </c>
      <c r="E119" s="36">
        <f>E120</f>
        <v>56900</v>
      </c>
    </row>
    <row r="120" spans="1:5" ht="13.5" customHeight="1">
      <c r="A120" s="32" t="s">
        <v>8</v>
      </c>
      <c r="B120" s="24" t="s">
        <v>53</v>
      </c>
      <c r="C120" s="24" t="s">
        <v>11</v>
      </c>
      <c r="D120" s="24" t="s">
        <v>9</v>
      </c>
      <c r="E120" s="36">
        <v>56900</v>
      </c>
    </row>
    <row r="121" spans="1:5" ht="39" customHeight="1" hidden="1">
      <c r="A121" s="32" t="s">
        <v>143</v>
      </c>
      <c r="B121" s="24" t="s">
        <v>126</v>
      </c>
      <c r="C121" s="24"/>
      <c r="D121" s="24"/>
      <c r="E121" s="36">
        <f aca="true" t="shared" si="0" ref="E121:E134">E122</f>
        <v>0</v>
      </c>
    </row>
    <row r="122" spans="1:5" ht="12.75" customHeight="1" hidden="1">
      <c r="A122" s="32" t="s">
        <v>26</v>
      </c>
      <c r="B122" s="24" t="s">
        <v>126</v>
      </c>
      <c r="C122" s="24" t="s">
        <v>28</v>
      </c>
      <c r="D122" s="24"/>
      <c r="E122" s="36">
        <f t="shared" si="0"/>
        <v>0</v>
      </c>
    </row>
    <row r="123" spans="1:5" ht="23.25" customHeight="1" hidden="1">
      <c r="A123" s="32" t="s">
        <v>27</v>
      </c>
      <c r="B123" s="24" t="s">
        <v>126</v>
      </c>
      <c r="C123" s="24" t="s">
        <v>29</v>
      </c>
      <c r="D123" s="24"/>
      <c r="E123" s="36">
        <f t="shared" si="0"/>
        <v>0</v>
      </c>
    </row>
    <row r="124" spans="1:5" ht="14.25" customHeight="1" hidden="1">
      <c r="A124" s="32" t="s">
        <v>125</v>
      </c>
      <c r="B124" s="24" t="s">
        <v>126</v>
      </c>
      <c r="C124" s="24" t="s">
        <v>29</v>
      </c>
      <c r="D124" s="24" t="s">
        <v>127</v>
      </c>
      <c r="E124" s="36">
        <f t="shared" si="0"/>
        <v>0</v>
      </c>
    </row>
    <row r="125" spans="1:5" ht="14.25" customHeight="1" hidden="1">
      <c r="A125" s="32" t="s">
        <v>23</v>
      </c>
      <c r="B125" s="24" t="s">
        <v>126</v>
      </c>
      <c r="C125" s="24" t="s">
        <v>29</v>
      </c>
      <c r="D125" s="24" t="s">
        <v>2</v>
      </c>
      <c r="E125" s="36">
        <v>0</v>
      </c>
    </row>
    <row r="126" spans="1:5" ht="82.5" customHeight="1" hidden="1">
      <c r="A126" s="32" t="s">
        <v>170</v>
      </c>
      <c r="B126" s="24" t="s">
        <v>169</v>
      </c>
      <c r="C126" s="24"/>
      <c r="D126" s="24"/>
      <c r="E126" s="36">
        <f t="shared" si="0"/>
        <v>0</v>
      </c>
    </row>
    <row r="127" spans="1:5" ht="23.25" customHeight="1" hidden="1">
      <c r="A127" s="32" t="s">
        <v>26</v>
      </c>
      <c r="B127" s="24" t="s">
        <v>169</v>
      </c>
      <c r="C127" s="24" t="s">
        <v>28</v>
      </c>
      <c r="D127" s="24"/>
      <c r="E127" s="36">
        <f t="shared" si="0"/>
        <v>0</v>
      </c>
    </row>
    <row r="128" spans="1:5" ht="16.5" customHeight="1" hidden="1">
      <c r="A128" s="32" t="s">
        <v>27</v>
      </c>
      <c r="B128" s="24" t="s">
        <v>169</v>
      </c>
      <c r="C128" s="24" t="s">
        <v>29</v>
      </c>
      <c r="D128" s="24"/>
      <c r="E128" s="36">
        <f t="shared" si="0"/>
        <v>0</v>
      </c>
    </row>
    <row r="129" spans="1:5" ht="14.25" customHeight="1" hidden="1">
      <c r="A129" s="32" t="s">
        <v>125</v>
      </c>
      <c r="B129" s="24" t="s">
        <v>169</v>
      </c>
      <c r="C129" s="24" t="s">
        <v>29</v>
      </c>
      <c r="D129" s="24" t="s">
        <v>127</v>
      </c>
      <c r="E129" s="36">
        <f t="shared" si="0"/>
        <v>0</v>
      </c>
    </row>
    <row r="130" spans="1:5" ht="14.25" customHeight="1" hidden="1">
      <c r="A130" s="32" t="s">
        <v>23</v>
      </c>
      <c r="B130" s="24" t="s">
        <v>169</v>
      </c>
      <c r="C130" s="24" t="s">
        <v>29</v>
      </c>
      <c r="D130" s="24" t="s">
        <v>2</v>
      </c>
      <c r="E130" s="36">
        <v>0</v>
      </c>
    </row>
    <row r="131" spans="1:5" ht="96" customHeight="1" hidden="1">
      <c r="A131" s="32" t="s">
        <v>171</v>
      </c>
      <c r="B131" s="24" t="s">
        <v>172</v>
      </c>
      <c r="C131" s="24"/>
      <c r="D131" s="24"/>
      <c r="E131" s="36">
        <f t="shared" si="0"/>
        <v>0</v>
      </c>
    </row>
    <row r="132" spans="1:5" ht="14.25" customHeight="1" hidden="1">
      <c r="A132" s="32" t="s">
        <v>26</v>
      </c>
      <c r="B132" s="24" t="s">
        <v>172</v>
      </c>
      <c r="C132" s="24" t="s">
        <v>28</v>
      </c>
      <c r="D132" s="24"/>
      <c r="E132" s="36">
        <f t="shared" si="0"/>
        <v>0</v>
      </c>
    </row>
    <row r="133" spans="1:5" ht="14.25" customHeight="1" hidden="1">
      <c r="A133" s="32" t="s">
        <v>27</v>
      </c>
      <c r="B133" s="24" t="s">
        <v>172</v>
      </c>
      <c r="C133" s="24" t="s">
        <v>29</v>
      </c>
      <c r="D133" s="24"/>
      <c r="E133" s="36">
        <f t="shared" si="0"/>
        <v>0</v>
      </c>
    </row>
    <row r="134" spans="1:5" ht="14.25" customHeight="1" hidden="1">
      <c r="A134" s="32" t="s">
        <v>125</v>
      </c>
      <c r="B134" s="24" t="s">
        <v>172</v>
      </c>
      <c r="C134" s="24" t="s">
        <v>29</v>
      </c>
      <c r="D134" s="24" t="s">
        <v>127</v>
      </c>
      <c r="E134" s="36">
        <f t="shared" si="0"/>
        <v>0</v>
      </c>
    </row>
    <row r="135" spans="1:5" ht="14.25" customHeight="1" hidden="1">
      <c r="A135" s="32" t="s">
        <v>23</v>
      </c>
      <c r="B135" s="24" t="s">
        <v>172</v>
      </c>
      <c r="C135" s="24" t="s">
        <v>29</v>
      </c>
      <c r="D135" s="24" t="s">
        <v>2</v>
      </c>
      <c r="E135" s="36">
        <v>0</v>
      </c>
    </row>
    <row r="136" spans="1:5" ht="61.5" customHeight="1" hidden="1">
      <c r="A136" s="25" t="s">
        <v>182</v>
      </c>
      <c r="B136" s="24" t="s">
        <v>183</v>
      </c>
      <c r="C136" s="24"/>
      <c r="D136" s="24"/>
      <c r="E136" s="36">
        <f>E137</f>
        <v>0</v>
      </c>
    </row>
    <row r="137" spans="1:5" ht="25.5" customHeight="1" hidden="1">
      <c r="A137" s="32" t="s">
        <v>190</v>
      </c>
      <c r="B137" s="24" t="s">
        <v>183</v>
      </c>
      <c r="C137" s="24" t="s">
        <v>3</v>
      </c>
      <c r="D137" s="24"/>
      <c r="E137" s="36">
        <f>E138</f>
        <v>0</v>
      </c>
    </row>
    <row r="138" spans="1:5" ht="15" customHeight="1" hidden="1">
      <c r="A138" s="32" t="s">
        <v>25</v>
      </c>
      <c r="B138" s="24" t="s">
        <v>183</v>
      </c>
      <c r="C138" s="24" t="s">
        <v>11</v>
      </c>
      <c r="D138" s="24"/>
      <c r="E138" s="36">
        <f>E139</f>
        <v>0</v>
      </c>
    </row>
    <row r="139" spans="1:5" ht="15" customHeight="1" hidden="1">
      <c r="A139" s="32" t="s">
        <v>23</v>
      </c>
      <c r="B139" s="24" t="s">
        <v>183</v>
      </c>
      <c r="C139" s="24" t="s">
        <v>11</v>
      </c>
      <c r="D139" s="24" t="s">
        <v>2</v>
      </c>
      <c r="E139" s="36">
        <f>E140</f>
        <v>0</v>
      </c>
    </row>
    <row r="140" spans="1:5" ht="15" customHeight="1" hidden="1">
      <c r="A140" s="32" t="s">
        <v>8</v>
      </c>
      <c r="B140" s="24" t="s">
        <v>183</v>
      </c>
      <c r="C140" s="24" t="s">
        <v>11</v>
      </c>
      <c r="D140" s="24" t="s">
        <v>9</v>
      </c>
      <c r="E140" s="36">
        <v>0</v>
      </c>
    </row>
    <row r="141" spans="1:5" s="7" customFormat="1" ht="12" customHeight="1">
      <c r="A141" s="32" t="s">
        <v>96</v>
      </c>
      <c r="B141" s="24" t="s">
        <v>44</v>
      </c>
      <c r="C141" s="24"/>
      <c r="D141" s="24"/>
      <c r="E141" s="36">
        <f>E142+E148+E153</f>
        <v>944542.94</v>
      </c>
    </row>
    <row r="142" spans="1:5" ht="36" customHeight="1">
      <c r="A142" s="32" t="s">
        <v>144</v>
      </c>
      <c r="B142" s="24" t="s">
        <v>45</v>
      </c>
      <c r="C142" s="24"/>
      <c r="D142" s="24"/>
      <c r="E142" s="36">
        <f>E143</f>
        <v>904542.94</v>
      </c>
    </row>
    <row r="143" spans="1:5" ht="12" customHeight="1">
      <c r="A143" s="35" t="s">
        <v>149</v>
      </c>
      <c r="B143" s="24" t="s">
        <v>45</v>
      </c>
      <c r="C143" s="24" t="s">
        <v>28</v>
      </c>
      <c r="D143" s="24"/>
      <c r="E143" s="36">
        <f>E144</f>
        <v>904542.94</v>
      </c>
    </row>
    <row r="144" spans="1:5" s="7" customFormat="1" ht="12" customHeight="1">
      <c r="A144" s="32" t="s">
        <v>27</v>
      </c>
      <c r="B144" s="24" t="s">
        <v>45</v>
      </c>
      <c r="C144" s="24" t="s">
        <v>29</v>
      </c>
      <c r="D144" s="24"/>
      <c r="E144" s="36">
        <f>E145</f>
        <v>904542.94</v>
      </c>
    </row>
    <row r="145" spans="1:5" s="7" customFormat="1" ht="12" customHeight="1">
      <c r="A145" s="32" t="s">
        <v>23</v>
      </c>
      <c r="B145" s="24" t="s">
        <v>45</v>
      </c>
      <c r="C145" s="24" t="s">
        <v>29</v>
      </c>
      <c r="D145" s="24" t="s">
        <v>2</v>
      </c>
      <c r="E145" s="36">
        <f>E146</f>
        <v>904542.94</v>
      </c>
    </row>
    <row r="146" spans="1:5" ht="12" customHeight="1">
      <c r="A146" s="32" t="s">
        <v>8</v>
      </c>
      <c r="B146" s="24" t="s">
        <v>45</v>
      </c>
      <c r="C146" s="24" t="s">
        <v>29</v>
      </c>
      <c r="D146" s="24" t="s">
        <v>9</v>
      </c>
      <c r="E146" s="36">
        <v>904542.94</v>
      </c>
    </row>
    <row r="147" spans="1:5" ht="14.25" customHeight="1">
      <c r="A147" s="3"/>
      <c r="B147" s="3"/>
      <c r="C147" s="3"/>
      <c r="D147" s="3"/>
      <c r="E147" s="3"/>
    </row>
    <row r="148" spans="1:5" ht="38.25" customHeight="1">
      <c r="A148" s="32" t="s">
        <v>145</v>
      </c>
      <c r="B148" s="24" t="s">
        <v>46</v>
      </c>
      <c r="C148" s="24"/>
      <c r="D148" s="24"/>
      <c r="E148" s="33">
        <f>E149</f>
        <v>40000</v>
      </c>
    </row>
    <row r="149" spans="1:5" ht="14.25" customHeight="1">
      <c r="A149" s="35" t="s">
        <v>149</v>
      </c>
      <c r="B149" s="24" t="s">
        <v>46</v>
      </c>
      <c r="C149" s="24" t="s">
        <v>28</v>
      </c>
      <c r="D149" s="24"/>
      <c r="E149" s="36">
        <f>E150</f>
        <v>40000</v>
      </c>
    </row>
    <row r="150" spans="1:5" ht="14.25" customHeight="1">
      <c r="A150" s="32" t="s">
        <v>27</v>
      </c>
      <c r="B150" s="24" t="s">
        <v>46</v>
      </c>
      <c r="C150" s="24" t="s">
        <v>29</v>
      </c>
      <c r="D150" s="24"/>
      <c r="E150" s="36">
        <f>E151</f>
        <v>40000</v>
      </c>
    </row>
    <row r="151" spans="1:5" ht="14.25" customHeight="1">
      <c r="A151" s="32" t="s">
        <v>23</v>
      </c>
      <c r="B151" s="24" t="s">
        <v>46</v>
      </c>
      <c r="C151" s="24" t="s">
        <v>29</v>
      </c>
      <c r="D151" s="24" t="s">
        <v>2</v>
      </c>
      <c r="E151" s="36">
        <f>E152</f>
        <v>40000</v>
      </c>
    </row>
    <row r="152" spans="1:5" ht="14.25" customHeight="1">
      <c r="A152" s="32" t="s">
        <v>8</v>
      </c>
      <c r="B152" s="24" t="s">
        <v>46</v>
      </c>
      <c r="C152" s="24" t="s">
        <v>29</v>
      </c>
      <c r="D152" s="24" t="s">
        <v>9</v>
      </c>
      <c r="E152" s="36">
        <v>40000</v>
      </c>
    </row>
    <row r="153" spans="1:5" ht="33.75" hidden="1">
      <c r="A153" s="42" t="s">
        <v>116</v>
      </c>
      <c r="B153" s="24" t="s">
        <v>117</v>
      </c>
      <c r="C153" s="43"/>
      <c r="D153" s="43"/>
      <c r="E153" s="36">
        <f>E154</f>
        <v>0</v>
      </c>
    </row>
    <row r="154" spans="1:5" ht="12.75" hidden="1">
      <c r="A154" s="32" t="s">
        <v>26</v>
      </c>
      <c r="B154" s="24" t="s">
        <v>117</v>
      </c>
      <c r="C154" s="24" t="s">
        <v>28</v>
      </c>
      <c r="D154" s="24"/>
      <c r="E154" s="36">
        <f>E155</f>
        <v>0</v>
      </c>
    </row>
    <row r="155" spans="1:5" ht="12.75" hidden="1">
      <c r="A155" s="32" t="s">
        <v>27</v>
      </c>
      <c r="B155" s="24" t="s">
        <v>117</v>
      </c>
      <c r="C155" s="24" t="s">
        <v>29</v>
      </c>
      <c r="D155" s="24"/>
      <c r="E155" s="36">
        <f>E157</f>
        <v>0</v>
      </c>
    </row>
    <row r="156" spans="1:5" ht="12.75" hidden="1">
      <c r="A156" s="32" t="s">
        <v>8</v>
      </c>
      <c r="B156" s="24" t="s">
        <v>117</v>
      </c>
      <c r="C156" s="24" t="s">
        <v>29</v>
      </c>
      <c r="D156" s="24" t="s">
        <v>9</v>
      </c>
      <c r="E156" s="36">
        <f>E157</f>
        <v>0</v>
      </c>
    </row>
    <row r="157" spans="1:5" ht="24.75" customHeight="1" hidden="1">
      <c r="A157" s="32" t="s">
        <v>23</v>
      </c>
      <c r="B157" s="24" t="s">
        <v>117</v>
      </c>
      <c r="C157" s="24" t="s">
        <v>29</v>
      </c>
      <c r="D157" s="24" t="s">
        <v>2</v>
      </c>
      <c r="E157" s="36">
        <v>0</v>
      </c>
    </row>
    <row r="158" spans="1:5" ht="12.75" hidden="1">
      <c r="A158" s="32" t="s">
        <v>27</v>
      </c>
      <c r="B158" s="24" t="s">
        <v>46</v>
      </c>
      <c r="C158" s="24" t="s">
        <v>30</v>
      </c>
      <c r="D158" s="24" t="s">
        <v>9</v>
      </c>
      <c r="E158" s="33">
        <v>30</v>
      </c>
    </row>
    <row r="159" spans="1:9" s="7" customFormat="1" ht="18" customHeight="1">
      <c r="A159" s="40" t="s">
        <v>62</v>
      </c>
      <c r="B159" s="24" t="s">
        <v>60</v>
      </c>
      <c r="C159" s="24"/>
      <c r="D159" s="24"/>
      <c r="E159" s="36">
        <f>E160+E177</f>
        <v>7714328.63</v>
      </c>
      <c r="I159" s="8"/>
    </row>
    <row r="160" spans="1:9" ht="13.5" customHeight="1">
      <c r="A160" s="32" t="s">
        <v>59</v>
      </c>
      <c r="B160" s="44">
        <v>9010000200</v>
      </c>
      <c r="C160" s="45"/>
      <c r="D160" s="24"/>
      <c r="E160" s="36">
        <f>E161+E167+E172</f>
        <v>794149.8</v>
      </c>
      <c r="I160" s="5"/>
    </row>
    <row r="161" spans="1:9" s="13" customFormat="1" ht="22.5">
      <c r="A161" s="42" t="s">
        <v>100</v>
      </c>
      <c r="B161" s="24" t="s">
        <v>66</v>
      </c>
      <c r="C161" s="24" t="s">
        <v>31</v>
      </c>
      <c r="D161" s="24"/>
      <c r="E161" s="36">
        <f>E163</f>
        <v>783349.8</v>
      </c>
      <c r="I161" s="15"/>
    </row>
    <row r="162" spans="1:9" ht="22.5">
      <c r="A162" s="32" t="s">
        <v>191</v>
      </c>
      <c r="B162" s="24" t="s">
        <v>66</v>
      </c>
      <c r="C162" s="24" t="s">
        <v>3</v>
      </c>
      <c r="D162" s="24"/>
      <c r="E162" s="36">
        <f>E163</f>
        <v>783349.8</v>
      </c>
      <c r="I162" s="5"/>
    </row>
    <row r="163" spans="1:9" ht="12.75">
      <c r="A163" s="32" t="s">
        <v>25</v>
      </c>
      <c r="B163" s="24" t="s">
        <v>66</v>
      </c>
      <c r="C163" s="24" t="s">
        <v>11</v>
      </c>
      <c r="D163" s="24"/>
      <c r="E163" s="36">
        <f>E165</f>
        <v>783349.8</v>
      </c>
      <c r="I163" s="5"/>
    </row>
    <row r="164" spans="1:9" ht="24" customHeight="1" hidden="1">
      <c r="A164" s="32" t="s">
        <v>24</v>
      </c>
      <c r="B164" s="24" t="s">
        <v>60</v>
      </c>
      <c r="C164" s="24"/>
      <c r="D164" s="24" t="s">
        <v>65</v>
      </c>
      <c r="E164" s="36">
        <v>449.32</v>
      </c>
      <c r="I164" s="5"/>
    </row>
    <row r="165" spans="1:9" ht="24" customHeight="1">
      <c r="A165" s="35" t="s">
        <v>146</v>
      </c>
      <c r="B165" s="24" t="s">
        <v>66</v>
      </c>
      <c r="C165" s="24" t="s">
        <v>11</v>
      </c>
      <c r="D165" s="24" t="s">
        <v>61</v>
      </c>
      <c r="E165" s="36">
        <f>E166</f>
        <v>783349.8</v>
      </c>
      <c r="I165" s="5"/>
    </row>
    <row r="166" spans="1:9" ht="24.75" customHeight="1">
      <c r="A166" s="46" t="s">
        <v>100</v>
      </c>
      <c r="B166" s="24" t="s">
        <v>66</v>
      </c>
      <c r="C166" s="24" t="s">
        <v>11</v>
      </c>
      <c r="D166" s="24" t="s">
        <v>65</v>
      </c>
      <c r="E166" s="36">
        <v>783349.8</v>
      </c>
      <c r="I166" s="5"/>
    </row>
    <row r="167" spans="1:9" ht="12.75">
      <c r="A167" s="32" t="s">
        <v>67</v>
      </c>
      <c r="B167" s="24" t="s">
        <v>68</v>
      </c>
      <c r="C167" s="24"/>
      <c r="D167" s="24"/>
      <c r="E167" s="36">
        <f>E168</f>
        <v>10800</v>
      </c>
      <c r="I167" s="5"/>
    </row>
    <row r="168" spans="1:9" ht="22.5">
      <c r="A168" s="32" t="s">
        <v>191</v>
      </c>
      <c r="B168" s="24" t="s">
        <v>68</v>
      </c>
      <c r="C168" s="24" t="s">
        <v>3</v>
      </c>
      <c r="D168" s="24"/>
      <c r="E168" s="36">
        <f>E169</f>
        <v>10800</v>
      </c>
      <c r="I168" s="5"/>
    </row>
    <row r="169" spans="1:9" ht="12.75">
      <c r="A169" s="32" t="s">
        <v>25</v>
      </c>
      <c r="B169" s="24" t="s">
        <v>68</v>
      </c>
      <c r="C169" s="24" t="s">
        <v>11</v>
      </c>
      <c r="D169" s="24"/>
      <c r="E169" s="36">
        <f>E170</f>
        <v>10800</v>
      </c>
      <c r="I169" s="5"/>
    </row>
    <row r="170" spans="1:9" ht="12.75">
      <c r="A170" s="35" t="s">
        <v>146</v>
      </c>
      <c r="B170" s="24" t="s">
        <v>68</v>
      </c>
      <c r="C170" s="24" t="s">
        <v>11</v>
      </c>
      <c r="D170" s="24" t="s">
        <v>61</v>
      </c>
      <c r="E170" s="36">
        <f>E171</f>
        <v>10800</v>
      </c>
      <c r="I170" s="5"/>
    </row>
    <row r="171" spans="1:9" ht="27.75" customHeight="1">
      <c r="A171" s="46" t="s">
        <v>100</v>
      </c>
      <c r="B171" s="24" t="s">
        <v>68</v>
      </c>
      <c r="C171" s="24" t="s">
        <v>11</v>
      </c>
      <c r="D171" s="24" t="s">
        <v>65</v>
      </c>
      <c r="E171" s="36">
        <v>10800</v>
      </c>
      <c r="I171" s="5"/>
    </row>
    <row r="172" spans="1:9" s="13" customFormat="1" ht="0.75" customHeight="1" hidden="1">
      <c r="A172" s="32" t="s">
        <v>119</v>
      </c>
      <c r="B172" s="24" t="s">
        <v>120</v>
      </c>
      <c r="C172" s="24"/>
      <c r="D172" s="24"/>
      <c r="E172" s="36">
        <f>E173</f>
        <v>0</v>
      </c>
      <c r="I172" s="15"/>
    </row>
    <row r="173" spans="1:9" ht="27" customHeight="1" hidden="1">
      <c r="A173" s="35" t="s">
        <v>150</v>
      </c>
      <c r="B173" s="24" t="s">
        <v>120</v>
      </c>
      <c r="C173" s="24" t="s">
        <v>3</v>
      </c>
      <c r="D173" s="24"/>
      <c r="E173" s="36">
        <f>E174</f>
        <v>0</v>
      </c>
      <c r="I173" s="5"/>
    </row>
    <row r="174" spans="1:9" ht="13.5" customHeight="1" hidden="1">
      <c r="A174" s="35" t="s">
        <v>25</v>
      </c>
      <c r="B174" s="24" t="s">
        <v>120</v>
      </c>
      <c r="C174" s="24" t="s">
        <v>11</v>
      </c>
      <c r="D174" s="24"/>
      <c r="E174" s="36">
        <f>E175</f>
        <v>0</v>
      </c>
      <c r="I174" s="5"/>
    </row>
    <row r="175" spans="1:9" ht="13.5" customHeight="1" hidden="1">
      <c r="A175" s="35" t="s">
        <v>146</v>
      </c>
      <c r="B175" s="24" t="s">
        <v>120</v>
      </c>
      <c r="C175" s="24" t="s">
        <v>11</v>
      </c>
      <c r="D175" s="24" t="s">
        <v>61</v>
      </c>
      <c r="E175" s="36">
        <f>E176</f>
        <v>0</v>
      </c>
      <c r="I175" s="5"/>
    </row>
    <row r="176" spans="1:9" ht="25.5" customHeight="1" hidden="1">
      <c r="A176" s="46" t="s">
        <v>100</v>
      </c>
      <c r="B176" s="24" t="s">
        <v>120</v>
      </c>
      <c r="C176" s="24" t="s">
        <v>11</v>
      </c>
      <c r="D176" s="24" t="s">
        <v>65</v>
      </c>
      <c r="E176" s="36">
        <v>0</v>
      </c>
      <c r="I176" s="5"/>
    </row>
    <row r="177" spans="1:9" ht="22.5">
      <c r="A177" s="32" t="s">
        <v>69</v>
      </c>
      <c r="B177" s="24" t="s">
        <v>71</v>
      </c>
      <c r="C177" s="24"/>
      <c r="D177" s="24"/>
      <c r="E177" s="36">
        <f>E178+E183+E196+E206+E227+E232+E243+E248+E259+E221+E254+E216+E264+E269+E201</f>
        <v>6920178.83</v>
      </c>
      <c r="I177" s="5"/>
    </row>
    <row r="178" spans="1:9" ht="28.5" customHeight="1">
      <c r="A178" s="32" t="s">
        <v>64</v>
      </c>
      <c r="B178" s="24" t="s">
        <v>101</v>
      </c>
      <c r="C178" s="24"/>
      <c r="D178" s="24"/>
      <c r="E178" s="36">
        <f>E179</f>
        <v>940039.84</v>
      </c>
      <c r="I178" s="5"/>
    </row>
    <row r="179" spans="1:9" ht="22.5">
      <c r="A179" s="32" t="s">
        <v>191</v>
      </c>
      <c r="B179" s="24" t="s">
        <v>101</v>
      </c>
      <c r="C179" s="24" t="s">
        <v>3</v>
      </c>
      <c r="D179" s="24"/>
      <c r="E179" s="36">
        <f>E180</f>
        <v>940039.84</v>
      </c>
      <c r="I179" s="5"/>
    </row>
    <row r="180" spans="1:9" ht="12.75">
      <c r="A180" s="32" t="s">
        <v>25</v>
      </c>
      <c r="B180" s="24" t="s">
        <v>101</v>
      </c>
      <c r="C180" s="24" t="s">
        <v>11</v>
      </c>
      <c r="D180" s="24"/>
      <c r="E180" s="36">
        <f>E181</f>
        <v>940039.84</v>
      </c>
      <c r="I180" s="5"/>
    </row>
    <row r="181" spans="1:9" ht="12.75">
      <c r="A181" s="35" t="s">
        <v>146</v>
      </c>
      <c r="B181" s="24" t="s">
        <v>101</v>
      </c>
      <c r="C181" s="24" t="s">
        <v>11</v>
      </c>
      <c r="D181" s="24" t="s">
        <v>61</v>
      </c>
      <c r="E181" s="36">
        <f>E182</f>
        <v>940039.84</v>
      </c>
      <c r="I181" s="5"/>
    </row>
    <row r="182" spans="1:9" ht="12.75">
      <c r="A182" s="32" t="s">
        <v>59</v>
      </c>
      <c r="B182" s="24" t="s">
        <v>101</v>
      </c>
      <c r="C182" s="24" t="s">
        <v>11</v>
      </c>
      <c r="D182" s="24" t="s">
        <v>63</v>
      </c>
      <c r="E182" s="36">
        <v>940039.84</v>
      </c>
      <c r="I182" s="5"/>
    </row>
    <row r="183" spans="1:9" ht="24.75" customHeight="1">
      <c r="A183" s="32" t="s">
        <v>102</v>
      </c>
      <c r="B183" s="24" t="s">
        <v>72</v>
      </c>
      <c r="C183" s="24"/>
      <c r="D183" s="24"/>
      <c r="E183" s="36">
        <f>E184+E188+E192</f>
        <v>1776122.77</v>
      </c>
      <c r="I183" s="5"/>
    </row>
    <row r="184" spans="1:9" ht="22.5">
      <c r="A184" s="32" t="s">
        <v>191</v>
      </c>
      <c r="B184" s="24" t="s">
        <v>72</v>
      </c>
      <c r="C184" s="24" t="s">
        <v>3</v>
      </c>
      <c r="D184" s="24"/>
      <c r="E184" s="60">
        <f>+E185</f>
        <v>1278187.8</v>
      </c>
      <c r="I184" s="5"/>
    </row>
    <row r="185" spans="1:9" ht="12.75">
      <c r="A185" s="32" t="s">
        <v>25</v>
      </c>
      <c r="B185" s="24" t="s">
        <v>72</v>
      </c>
      <c r="C185" s="24" t="s">
        <v>11</v>
      </c>
      <c r="D185" s="24"/>
      <c r="E185" s="60">
        <f>+E186</f>
        <v>1278187.8</v>
      </c>
      <c r="I185" s="5"/>
    </row>
    <row r="186" spans="1:9" ht="12.75">
      <c r="A186" s="35" t="s">
        <v>146</v>
      </c>
      <c r="B186" s="24" t="s">
        <v>72</v>
      </c>
      <c r="C186" s="24" t="s">
        <v>11</v>
      </c>
      <c r="D186" s="24" t="s">
        <v>61</v>
      </c>
      <c r="E186" s="60">
        <f>+E187</f>
        <v>1278187.8</v>
      </c>
      <c r="I186" s="5"/>
    </row>
    <row r="187" spans="1:9" ht="24.75" customHeight="1">
      <c r="A187" s="39" t="s">
        <v>103</v>
      </c>
      <c r="B187" s="24" t="s">
        <v>72</v>
      </c>
      <c r="C187" s="24" t="s">
        <v>11</v>
      </c>
      <c r="D187" s="24" t="s">
        <v>70</v>
      </c>
      <c r="E187" s="60">
        <f>1261567.8+16620</f>
        <v>1278187.8</v>
      </c>
      <c r="I187" s="5"/>
    </row>
    <row r="188" spans="1:9" ht="12.75">
      <c r="A188" s="35" t="s">
        <v>149</v>
      </c>
      <c r="B188" s="24" t="s">
        <v>72</v>
      </c>
      <c r="C188" s="24" t="s">
        <v>28</v>
      </c>
      <c r="D188" s="24"/>
      <c r="E188" s="36">
        <f>E189</f>
        <v>496838.97</v>
      </c>
      <c r="I188" s="5"/>
    </row>
    <row r="189" spans="1:9" ht="12.75">
      <c r="A189" s="32" t="s">
        <v>27</v>
      </c>
      <c r="B189" s="24" t="s">
        <v>72</v>
      </c>
      <c r="C189" s="24" t="s">
        <v>29</v>
      </c>
      <c r="D189" s="24"/>
      <c r="E189" s="36">
        <f>E190</f>
        <v>496838.97</v>
      </c>
      <c r="I189" s="5"/>
    </row>
    <row r="190" spans="1:9" ht="12.75">
      <c r="A190" s="35" t="s">
        <v>146</v>
      </c>
      <c r="B190" s="24" t="s">
        <v>72</v>
      </c>
      <c r="C190" s="24" t="s">
        <v>29</v>
      </c>
      <c r="D190" s="24" t="s">
        <v>61</v>
      </c>
      <c r="E190" s="36">
        <f>E191</f>
        <v>496838.97</v>
      </c>
      <c r="I190" s="5"/>
    </row>
    <row r="191" spans="1:9" ht="22.5">
      <c r="A191" s="39" t="s">
        <v>103</v>
      </c>
      <c r="B191" s="24" t="s">
        <v>72</v>
      </c>
      <c r="C191" s="24" t="s">
        <v>29</v>
      </c>
      <c r="D191" s="24" t="s">
        <v>70</v>
      </c>
      <c r="E191" s="36">
        <f>490066.87+6772.1</f>
        <v>496838.97</v>
      </c>
      <c r="I191" s="5"/>
    </row>
    <row r="192" spans="1:9" ht="12.75">
      <c r="A192" s="32" t="s">
        <v>193</v>
      </c>
      <c r="B192" s="24" t="s">
        <v>72</v>
      </c>
      <c r="C192" s="24" t="s">
        <v>74</v>
      </c>
      <c r="D192" s="24"/>
      <c r="E192" s="36">
        <f>E193</f>
        <v>1096</v>
      </c>
      <c r="I192" s="5"/>
    </row>
    <row r="193" spans="1:9" ht="12.75">
      <c r="A193" s="32" t="s">
        <v>75</v>
      </c>
      <c r="B193" s="24" t="s">
        <v>72</v>
      </c>
      <c r="C193" s="24" t="s">
        <v>76</v>
      </c>
      <c r="D193" s="24"/>
      <c r="E193" s="36">
        <f>E194</f>
        <v>1096</v>
      </c>
      <c r="I193" s="5"/>
    </row>
    <row r="194" spans="1:9" ht="12.75">
      <c r="A194" s="35" t="s">
        <v>146</v>
      </c>
      <c r="B194" s="24" t="s">
        <v>72</v>
      </c>
      <c r="C194" s="24" t="s">
        <v>76</v>
      </c>
      <c r="D194" s="24" t="s">
        <v>61</v>
      </c>
      <c r="E194" s="36">
        <f>E195</f>
        <v>1096</v>
      </c>
      <c r="I194" s="5"/>
    </row>
    <row r="195" spans="1:9" ht="22.5">
      <c r="A195" s="39" t="s">
        <v>103</v>
      </c>
      <c r="B195" s="24" t="s">
        <v>72</v>
      </c>
      <c r="C195" s="24" t="s">
        <v>76</v>
      </c>
      <c r="D195" s="24" t="s">
        <v>70</v>
      </c>
      <c r="E195" s="36">
        <v>1096</v>
      </c>
      <c r="I195" s="5"/>
    </row>
    <row r="196" spans="1:9" ht="28.5" customHeight="1">
      <c r="A196" s="39" t="s">
        <v>85</v>
      </c>
      <c r="B196" s="24" t="s">
        <v>87</v>
      </c>
      <c r="C196" s="24"/>
      <c r="D196" s="24"/>
      <c r="E196" s="36">
        <f>E197</f>
        <v>3900</v>
      </c>
      <c r="I196" s="5"/>
    </row>
    <row r="197" spans="1:9" ht="12.75">
      <c r="A197" s="32" t="s">
        <v>193</v>
      </c>
      <c r="B197" s="24" t="s">
        <v>87</v>
      </c>
      <c r="C197" s="24" t="s">
        <v>74</v>
      </c>
      <c r="D197" s="24"/>
      <c r="E197" s="36">
        <f>E198</f>
        <v>3900</v>
      </c>
      <c r="I197" s="5"/>
    </row>
    <row r="198" spans="1:9" ht="12.75">
      <c r="A198" s="39" t="s">
        <v>88</v>
      </c>
      <c r="B198" s="24" t="s">
        <v>87</v>
      </c>
      <c r="C198" s="24" t="s">
        <v>89</v>
      </c>
      <c r="D198" s="24"/>
      <c r="E198" s="36">
        <f>E199</f>
        <v>3900</v>
      </c>
      <c r="I198" s="5"/>
    </row>
    <row r="199" spans="1:9" ht="12.75">
      <c r="A199" s="35" t="s">
        <v>146</v>
      </c>
      <c r="B199" s="24" t="s">
        <v>87</v>
      </c>
      <c r="C199" s="24" t="s">
        <v>89</v>
      </c>
      <c r="D199" s="24" t="s">
        <v>61</v>
      </c>
      <c r="E199" s="36">
        <f>E200</f>
        <v>3900</v>
      </c>
      <c r="I199" s="5"/>
    </row>
    <row r="200" spans="1:9" ht="12.75">
      <c r="A200" s="40" t="s">
        <v>77</v>
      </c>
      <c r="B200" s="24" t="s">
        <v>87</v>
      </c>
      <c r="C200" s="24" t="s">
        <v>89</v>
      </c>
      <c r="D200" s="24" t="s">
        <v>86</v>
      </c>
      <c r="E200" s="36">
        <v>3900</v>
      </c>
      <c r="I200" s="5"/>
    </row>
    <row r="201" spans="1:9" ht="12.75" hidden="1">
      <c r="A201" s="32" t="s">
        <v>177</v>
      </c>
      <c r="B201" s="24" t="s">
        <v>176</v>
      </c>
      <c r="C201" s="24"/>
      <c r="D201" s="24"/>
      <c r="E201" s="36">
        <f>E202</f>
        <v>0</v>
      </c>
      <c r="I201" s="5"/>
    </row>
    <row r="202" spans="1:9" ht="12.75" hidden="1">
      <c r="A202" s="32" t="s">
        <v>193</v>
      </c>
      <c r="B202" s="24" t="s">
        <v>176</v>
      </c>
      <c r="C202" s="24" t="s">
        <v>74</v>
      </c>
      <c r="D202" s="24"/>
      <c r="E202" s="36">
        <f>+E203</f>
        <v>0</v>
      </c>
      <c r="I202" s="5"/>
    </row>
    <row r="203" spans="1:9" ht="12.75" hidden="1">
      <c r="A203" s="32" t="s">
        <v>194</v>
      </c>
      <c r="B203" s="24" t="s">
        <v>176</v>
      </c>
      <c r="C203" s="24" t="s">
        <v>192</v>
      </c>
      <c r="D203" s="24"/>
      <c r="E203" s="36">
        <f>+E204</f>
        <v>0</v>
      </c>
      <c r="I203" s="5"/>
    </row>
    <row r="204" spans="1:9" ht="12.75" hidden="1">
      <c r="A204" s="35" t="s">
        <v>146</v>
      </c>
      <c r="B204" s="24" t="s">
        <v>176</v>
      </c>
      <c r="C204" s="24" t="s">
        <v>192</v>
      </c>
      <c r="D204" s="24" t="s">
        <v>61</v>
      </c>
      <c r="E204" s="36">
        <f>+E205</f>
        <v>0</v>
      </c>
      <c r="I204" s="5"/>
    </row>
    <row r="205" spans="1:9" ht="12.75" hidden="1">
      <c r="A205" s="39" t="s">
        <v>175</v>
      </c>
      <c r="B205" s="24" t="s">
        <v>176</v>
      </c>
      <c r="C205" s="24" t="s">
        <v>192</v>
      </c>
      <c r="D205" s="24" t="s">
        <v>174</v>
      </c>
      <c r="E205" s="36">
        <v>0</v>
      </c>
      <c r="I205" s="5"/>
    </row>
    <row r="206" spans="1:10" ht="26.25" customHeight="1">
      <c r="A206" s="32" t="s">
        <v>104</v>
      </c>
      <c r="B206" s="24" t="s">
        <v>81</v>
      </c>
      <c r="C206" s="24"/>
      <c r="D206" s="24"/>
      <c r="E206" s="36">
        <f>E208+E212</f>
        <v>15330</v>
      </c>
      <c r="I206" s="5"/>
      <c r="J206" s="4"/>
    </row>
    <row r="207" spans="1:10" ht="12.75" customHeight="1" hidden="1">
      <c r="A207" s="32"/>
      <c r="B207" s="24"/>
      <c r="C207" s="24"/>
      <c r="D207" s="24"/>
      <c r="E207" s="36"/>
      <c r="I207" s="5"/>
      <c r="J207" s="4"/>
    </row>
    <row r="208" spans="1:10" ht="12.75">
      <c r="A208" s="35" t="s">
        <v>149</v>
      </c>
      <c r="B208" s="24" t="s">
        <v>81</v>
      </c>
      <c r="C208" s="24" t="s">
        <v>28</v>
      </c>
      <c r="D208" s="24"/>
      <c r="E208" s="36">
        <f>E209</f>
        <v>15000</v>
      </c>
      <c r="I208" s="5"/>
      <c r="J208" s="4"/>
    </row>
    <row r="209" spans="1:10" ht="26.25" customHeight="1">
      <c r="A209" s="32" t="s">
        <v>27</v>
      </c>
      <c r="B209" s="24" t="s">
        <v>81</v>
      </c>
      <c r="C209" s="24" t="s">
        <v>29</v>
      </c>
      <c r="D209" s="24"/>
      <c r="E209" s="36">
        <f>E210</f>
        <v>15000</v>
      </c>
      <c r="I209" s="5"/>
      <c r="J209" s="4"/>
    </row>
    <row r="210" spans="1:10" ht="12.75">
      <c r="A210" s="35" t="s">
        <v>146</v>
      </c>
      <c r="B210" s="24" t="s">
        <v>81</v>
      </c>
      <c r="C210" s="24" t="s">
        <v>29</v>
      </c>
      <c r="D210" s="24" t="s">
        <v>61</v>
      </c>
      <c r="E210" s="36">
        <f>E211</f>
        <v>15000</v>
      </c>
      <c r="I210" s="5"/>
      <c r="J210" s="4"/>
    </row>
    <row r="211" spans="1:10" ht="12.75">
      <c r="A211" s="47" t="s">
        <v>79</v>
      </c>
      <c r="B211" s="24" t="s">
        <v>81</v>
      </c>
      <c r="C211" s="24" t="s">
        <v>29</v>
      </c>
      <c r="D211" s="24" t="s">
        <v>78</v>
      </c>
      <c r="E211" s="36">
        <v>15000</v>
      </c>
      <c r="I211" s="5"/>
      <c r="J211" s="4"/>
    </row>
    <row r="212" spans="1:10" ht="16.5" customHeight="1">
      <c r="A212" s="32" t="s">
        <v>193</v>
      </c>
      <c r="B212" s="24" t="s">
        <v>81</v>
      </c>
      <c r="C212" s="24" t="s">
        <v>74</v>
      </c>
      <c r="D212" s="24"/>
      <c r="E212" s="36">
        <f>E213</f>
        <v>330</v>
      </c>
      <c r="I212" s="5"/>
      <c r="J212" s="4"/>
    </row>
    <row r="213" spans="1:10" ht="17.25" customHeight="1">
      <c r="A213" s="32" t="s">
        <v>75</v>
      </c>
      <c r="B213" s="24" t="s">
        <v>81</v>
      </c>
      <c r="C213" s="24" t="s">
        <v>76</v>
      </c>
      <c r="D213" s="24"/>
      <c r="E213" s="36">
        <f>E214</f>
        <v>330</v>
      </c>
      <c r="I213" s="5"/>
      <c r="J213" s="4"/>
    </row>
    <row r="214" spans="1:10" ht="13.5" customHeight="1">
      <c r="A214" s="35" t="s">
        <v>146</v>
      </c>
      <c r="B214" s="24" t="s">
        <v>81</v>
      </c>
      <c r="C214" s="24" t="s">
        <v>76</v>
      </c>
      <c r="D214" s="24" t="s">
        <v>61</v>
      </c>
      <c r="E214" s="36">
        <f>E215</f>
        <v>330</v>
      </c>
      <c r="I214" s="5"/>
      <c r="J214" s="4"/>
    </row>
    <row r="215" spans="1:10" ht="13.5" customHeight="1">
      <c r="A215" s="40" t="s">
        <v>79</v>
      </c>
      <c r="B215" s="24" t="s">
        <v>81</v>
      </c>
      <c r="C215" s="24" t="s">
        <v>76</v>
      </c>
      <c r="D215" s="24" t="s">
        <v>78</v>
      </c>
      <c r="E215" s="36">
        <v>330</v>
      </c>
      <c r="I215" s="5"/>
      <c r="J215" s="4"/>
    </row>
    <row r="216" spans="1:10" ht="52.5" customHeight="1" hidden="1">
      <c r="A216" s="25" t="s">
        <v>188</v>
      </c>
      <c r="B216" s="24" t="s">
        <v>184</v>
      </c>
      <c r="C216" s="24"/>
      <c r="D216" s="24"/>
      <c r="E216" s="36">
        <f>E217</f>
        <v>0</v>
      </c>
      <c r="I216" s="5"/>
      <c r="J216" s="4"/>
    </row>
    <row r="217" spans="1:10" ht="30" customHeight="1" hidden="1">
      <c r="A217" s="32" t="s">
        <v>191</v>
      </c>
      <c r="B217" s="24" t="s">
        <v>184</v>
      </c>
      <c r="C217" s="24" t="s">
        <v>3</v>
      </c>
      <c r="D217" s="24"/>
      <c r="E217" s="36">
        <f>E218</f>
        <v>0</v>
      </c>
      <c r="I217" s="5"/>
      <c r="J217" s="4"/>
    </row>
    <row r="218" spans="1:10" ht="13.5" customHeight="1" hidden="1">
      <c r="A218" s="32" t="s">
        <v>25</v>
      </c>
      <c r="B218" s="24" t="s">
        <v>184</v>
      </c>
      <c r="C218" s="24" t="s">
        <v>11</v>
      </c>
      <c r="D218" s="24"/>
      <c r="E218" s="36">
        <f>E219</f>
        <v>0</v>
      </c>
      <c r="I218" s="5"/>
      <c r="J218" s="4"/>
    </row>
    <row r="219" spans="1:10" ht="13.5" customHeight="1" hidden="1">
      <c r="A219" s="35" t="s">
        <v>146</v>
      </c>
      <c r="B219" s="24" t="s">
        <v>184</v>
      </c>
      <c r="C219" s="24" t="s">
        <v>11</v>
      </c>
      <c r="D219" s="24" t="s">
        <v>61</v>
      </c>
      <c r="E219" s="36">
        <v>0</v>
      </c>
      <c r="I219" s="5"/>
      <c r="J219" s="4"/>
    </row>
    <row r="220" spans="1:10" ht="28.5" customHeight="1" hidden="1">
      <c r="A220" s="39" t="s">
        <v>103</v>
      </c>
      <c r="B220" s="24" t="s">
        <v>184</v>
      </c>
      <c r="C220" s="24" t="s">
        <v>11</v>
      </c>
      <c r="D220" s="24" t="s">
        <v>70</v>
      </c>
      <c r="E220" s="36">
        <v>31854.08</v>
      </c>
      <c r="I220" s="5"/>
      <c r="J220" s="4"/>
    </row>
    <row r="221" spans="1:10" ht="42" customHeight="1" hidden="1">
      <c r="A221" s="39" t="s">
        <v>119</v>
      </c>
      <c r="B221" s="24" t="s">
        <v>121</v>
      </c>
      <c r="C221" s="24"/>
      <c r="D221" s="24"/>
      <c r="E221" s="36">
        <f>E222</f>
        <v>0</v>
      </c>
      <c r="I221" s="5"/>
      <c r="J221" s="4"/>
    </row>
    <row r="222" spans="1:10" ht="29.25" customHeight="1" hidden="1">
      <c r="A222" s="35" t="s">
        <v>150</v>
      </c>
      <c r="B222" s="24" t="s">
        <v>121</v>
      </c>
      <c r="C222" s="24" t="s">
        <v>3</v>
      </c>
      <c r="D222" s="24"/>
      <c r="E222" s="36">
        <f>E223</f>
        <v>0</v>
      </c>
      <c r="I222" s="5"/>
      <c r="J222" s="4"/>
    </row>
    <row r="223" spans="1:10" ht="13.5" customHeight="1" hidden="1">
      <c r="A223" s="35" t="s">
        <v>25</v>
      </c>
      <c r="B223" s="24" t="s">
        <v>121</v>
      </c>
      <c r="C223" s="24" t="s">
        <v>11</v>
      </c>
      <c r="D223" s="24"/>
      <c r="E223" s="36">
        <f>E224</f>
        <v>0</v>
      </c>
      <c r="I223" s="5"/>
      <c r="J223" s="4"/>
    </row>
    <row r="224" spans="1:10" ht="13.5" customHeight="1" hidden="1">
      <c r="A224" s="35" t="s">
        <v>146</v>
      </c>
      <c r="B224" s="24" t="s">
        <v>121</v>
      </c>
      <c r="C224" s="24" t="s">
        <v>11</v>
      </c>
      <c r="D224" s="24" t="s">
        <v>61</v>
      </c>
      <c r="E224" s="36">
        <f>E225+E226</f>
        <v>0</v>
      </c>
      <c r="I224" s="5"/>
      <c r="J224" s="4"/>
    </row>
    <row r="225" spans="1:10" ht="16.5" customHeight="1" hidden="1">
      <c r="A225" s="32" t="s">
        <v>59</v>
      </c>
      <c r="B225" s="24" t="s">
        <v>121</v>
      </c>
      <c r="C225" s="24" t="s">
        <v>11</v>
      </c>
      <c r="D225" s="24" t="s">
        <v>63</v>
      </c>
      <c r="E225" s="36">
        <v>0</v>
      </c>
      <c r="I225" s="5"/>
      <c r="J225" s="4"/>
    </row>
    <row r="226" spans="1:10" ht="26.25" customHeight="1" hidden="1">
      <c r="A226" s="39" t="s">
        <v>103</v>
      </c>
      <c r="B226" s="24" t="s">
        <v>121</v>
      </c>
      <c r="C226" s="24" t="s">
        <v>11</v>
      </c>
      <c r="D226" s="24" t="s">
        <v>70</v>
      </c>
      <c r="E226" s="36">
        <v>0</v>
      </c>
      <c r="I226" s="5"/>
      <c r="J226" s="4"/>
    </row>
    <row r="227" spans="1:10" ht="32.25" customHeight="1">
      <c r="A227" s="32" t="s">
        <v>185</v>
      </c>
      <c r="B227" s="24" t="s">
        <v>80</v>
      </c>
      <c r="C227" s="24"/>
      <c r="D227" s="24"/>
      <c r="E227" s="36">
        <f>E228</f>
        <v>5649.45</v>
      </c>
      <c r="I227" s="5"/>
      <c r="J227" s="4"/>
    </row>
    <row r="228" spans="1:10" ht="22.5" customHeight="1">
      <c r="A228" s="35" t="s">
        <v>149</v>
      </c>
      <c r="B228" s="24" t="s">
        <v>80</v>
      </c>
      <c r="C228" s="24" t="s">
        <v>28</v>
      </c>
      <c r="D228" s="24"/>
      <c r="E228" s="36">
        <f>E229</f>
        <v>5649.45</v>
      </c>
      <c r="I228" s="5"/>
      <c r="J228" s="4"/>
    </row>
    <row r="229" spans="1:10" s="7" customFormat="1" ht="12.75">
      <c r="A229" s="32" t="s">
        <v>27</v>
      </c>
      <c r="B229" s="24" t="s">
        <v>80</v>
      </c>
      <c r="C229" s="24" t="s">
        <v>29</v>
      </c>
      <c r="D229" s="24"/>
      <c r="E229" s="36">
        <f>E230</f>
        <v>5649.45</v>
      </c>
      <c r="I229" s="8"/>
      <c r="J229" s="9"/>
    </row>
    <row r="230" spans="1:10" ht="12.75">
      <c r="A230" s="35" t="s">
        <v>146</v>
      </c>
      <c r="B230" s="24" t="s">
        <v>80</v>
      </c>
      <c r="C230" s="24" t="s">
        <v>29</v>
      </c>
      <c r="D230" s="24" t="s">
        <v>61</v>
      </c>
      <c r="E230" s="36">
        <f>E231</f>
        <v>5649.45</v>
      </c>
      <c r="I230" s="5"/>
      <c r="J230" s="4"/>
    </row>
    <row r="231" spans="1:10" ht="12.75">
      <c r="A231" s="40" t="s">
        <v>79</v>
      </c>
      <c r="B231" s="24" t="s">
        <v>80</v>
      </c>
      <c r="C231" s="24" t="s">
        <v>29</v>
      </c>
      <c r="D231" s="24" t="s">
        <v>78</v>
      </c>
      <c r="E231" s="36">
        <v>5649.45</v>
      </c>
      <c r="I231" s="5"/>
      <c r="J231" s="4"/>
    </row>
    <row r="232" spans="1:10" ht="26.25" customHeight="1">
      <c r="A232" s="32" t="s">
        <v>173</v>
      </c>
      <c r="B232" s="24" t="s">
        <v>105</v>
      </c>
      <c r="C232" s="48"/>
      <c r="D232" s="24"/>
      <c r="E232" s="36">
        <f>E233+E238</f>
        <v>98921.49</v>
      </c>
      <c r="I232" s="6"/>
      <c r="J232" s="4"/>
    </row>
    <row r="233" spans="1:10" s="13" customFormat="1" ht="22.5">
      <c r="A233" s="32" t="s">
        <v>191</v>
      </c>
      <c r="B233" s="24" t="s">
        <v>105</v>
      </c>
      <c r="C233" s="24" t="s">
        <v>3</v>
      </c>
      <c r="D233" s="24"/>
      <c r="E233" s="36">
        <f>E234</f>
        <v>98921.49</v>
      </c>
      <c r="I233" s="16"/>
      <c r="J233" s="17"/>
    </row>
    <row r="234" spans="1:9" ht="12" customHeight="1">
      <c r="A234" s="32" t="s">
        <v>25</v>
      </c>
      <c r="B234" s="24" t="s">
        <v>105</v>
      </c>
      <c r="C234" s="24" t="s">
        <v>11</v>
      </c>
      <c r="D234" s="24"/>
      <c r="E234" s="36">
        <f>E236</f>
        <v>98921.49</v>
      </c>
      <c r="I234" s="1"/>
    </row>
    <row r="235" spans="1:9" ht="12.75" customHeight="1" hidden="1">
      <c r="A235" s="32"/>
      <c r="B235" s="24" t="s">
        <v>105</v>
      </c>
      <c r="C235" s="24" t="s">
        <v>11</v>
      </c>
      <c r="D235" s="24"/>
      <c r="E235" s="36"/>
      <c r="I235" s="1"/>
    </row>
    <row r="236" spans="1:9" ht="12.75">
      <c r="A236" s="40" t="s">
        <v>151</v>
      </c>
      <c r="B236" s="24" t="s">
        <v>105</v>
      </c>
      <c r="C236" s="24" t="s">
        <v>11</v>
      </c>
      <c r="D236" s="24" t="s">
        <v>82</v>
      </c>
      <c r="E236" s="36">
        <f>E237</f>
        <v>98921.49</v>
      </c>
      <c r="I236" s="1"/>
    </row>
    <row r="237" spans="1:9" ht="12.75">
      <c r="A237" s="40" t="s">
        <v>84</v>
      </c>
      <c r="B237" s="24" t="s">
        <v>105</v>
      </c>
      <c r="C237" s="24" t="s">
        <v>11</v>
      </c>
      <c r="D237" s="24" t="s">
        <v>83</v>
      </c>
      <c r="E237" s="36">
        <v>98921.49</v>
      </c>
      <c r="I237" s="1"/>
    </row>
    <row r="238" spans="1:9" ht="12.75" hidden="1">
      <c r="A238" s="32" t="s">
        <v>26</v>
      </c>
      <c r="B238" s="24" t="s">
        <v>105</v>
      </c>
      <c r="C238" s="24" t="s">
        <v>28</v>
      </c>
      <c r="D238" s="24"/>
      <c r="E238" s="36">
        <f>E239</f>
        <v>0</v>
      </c>
      <c r="I238" s="1"/>
    </row>
    <row r="239" spans="1:9" s="7" customFormat="1" ht="12.75" hidden="1">
      <c r="A239" s="32" t="s">
        <v>27</v>
      </c>
      <c r="B239" s="24" t="s">
        <v>105</v>
      </c>
      <c r="C239" s="24" t="s">
        <v>29</v>
      </c>
      <c r="D239" s="24"/>
      <c r="E239" s="36">
        <v>0</v>
      </c>
      <c r="I239" s="10"/>
    </row>
    <row r="240" spans="1:9" ht="15.75" customHeight="1" hidden="1">
      <c r="A240" s="40" t="s">
        <v>151</v>
      </c>
      <c r="B240" s="24" t="s">
        <v>105</v>
      </c>
      <c r="C240" s="24" t="s">
        <v>29</v>
      </c>
      <c r="D240" s="24" t="s">
        <v>82</v>
      </c>
      <c r="E240" s="36">
        <f>E241</f>
        <v>0</v>
      </c>
      <c r="I240" s="1"/>
    </row>
    <row r="241" spans="1:9" ht="12.75" hidden="1">
      <c r="A241" s="40" t="s">
        <v>84</v>
      </c>
      <c r="B241" s="24" t="s">
        <v>105</v>
      </c>
      <c r="C241" s="24" t="s">
        <v>29</v>
      </c>
      <c r="D241" s="24" t="s">
        <v>83</v>
      </c>
      <c r="E241" s="36">
        <v>0</v>
      </c>
      <c r="I241" s="1"/>
    </row>
    <row r="242" spans="1:9" ht="12.75" customHeight="1" hidden="1">
      <c r="A242" s="32"/>
      <c r="B242" s="24" t="s">
        <v>105</v>
      </c>
      <c r="C242" s="24"/>
      <c r="D242" s="24"/>
      <c r="E242" s="36"/>
      <c r="I242" s="1"/>
    </row>
    <row r="243" spans="1:9" ht="29.25" customHeight="1">
      <c r="A243" s="32" t="s">
        <v>48</v>
      </c>
      <c r="B243" s="24" t="s">
        <v>49</v>
      </c>
      <c r="C243" s="24"/>
      <c r="D243" s="24"/>
      <c r="E243" s="36">
        <f>E244</f>
        <v>64154.88</v>
      </c>
      <c r="I243" s="1"/>
    </row>
    <row r="244" spans="1:9" ht="12.75">
      <c r="A244" s="49" t="s">
        <v>107</v>
      </c>
      <c r="B244" s="24" t="s">
        <v>49</v>
      </c>
      <c r="C244" s="24" t="s">
        <v>106</v>
      </c>
      <c r="D244" s="24"/>
      <c r="E244" s="36">
        <f>E245</f>
        <v>64154.88</v>
      </c>
      <c r="I244" s="1"/>
    </row>
    <row r="245" spans="1:9" ht="12.75">
      <c r="A245" s="50" t="s">
        <v>108</v>
      </c>
      <c r="B245" s="24" t="s">
        <v>49</v>
      </c>
      <c r="C245" s="24" t="s">
        <v>50</v>
      </c>
      <c r="D245" s="24"/>
      <c r="E245" s="36">
        <f>E246</f>
        <v>64154.88</v>
      </c>
      <c r="I245" s="1"/>
    </row>
    <row r="246" spans="1:9" ht="12.75">
      <c r="A246" s="35" t="s">
        <v>148</v>
      </c>
      <c r="B246" s="24" t="s">
        <v>49</v>
      </c>
      <c r="C246" s="24" t="s">
        <v>50</v>
      </c>
      <c r="D246" s="24" t="s">
        <v>109</v>
      </c>
      <c r="E246" s="36">
        <f>E247</f>
        <v>64154.88</v>
      </c>
      <c r="I246" s="1"/>
    </row>
    <row r="247" spans="1:9" ht="15.75" customHeight="1">
      <c r="A247" s="40" t="s">
        <v>110</v>
      </c>
      <c r="B247" s="24" t="s">
        <v>49</v>
      </c>
      <c r="C247" s="24" t="s">
        <v>50</v>
      </c>
      <c r="D247" s="24" t="s">
        <v>51</v>
      </c>
      <c r="E247" s="36">
        <v>64154.88</v>
      </c>
      <c r="I247" s="1"/>
    </row>
    <row r="248" spans="1:9" ht="30.75" customHeight="1">
      <c r="A248" s="42" t="s">
        <v>111</v>
      </c>
      <c r="B248" s="51">
        <v>9020000320</v>
      </c>
      <c r="C248" s="24"/>
      <c r="D248" s="24"/>
      <c r="E248" s="36">
        <f>E249</f>
        <v>16080</v>
      </c>
      <c r="I248" s="1"/>
    </row>
    <row r="249" spans="1:9" s="7" customFormat="1" ht="13.5" customHeight="1">
      <c r="A249" s="32" t="s">
        <v>98</v>
      </c>
      <c r="B249" s="24" t="s">
        <v>47</v>
      </c>
      <c r="C249" s="24" t="s">
        <v>14</v>
      </c>
      <c r="D249" s="24"/>
      <c r="E249" s="36">
        <f>E250</f>
        <v>16080</v>
      </c>
      <c r="I249" s="10"/>
    </row>
    <row r="250" spans="1:9" ht="12.75">
      <c r="A250" s="32" t="s">
        <v>99</v>
      </c>
      <c r="B250" s="24" t="s">
        <v>47</v>
      </c>
      <c r="C250" s="24" t="s">
        <v>4</v>
      </c>
      <c r="D250" s="24"/>
      <c r="E250" s="36">
        <f>E252</f>
        <v>16080</v>
      </c>
      <c r="I250" s="1"/>
    </row>
    <row r="251" spans="1:9" ht="12.75" hidden="1">
      <c r="A251" s="32"/>
      <c r="B251" s="24" t="s">
        <v>47</v>
      </c>
      <c r="C251" s="24"/>
      <c r="D251" s="24"/>
      <c r="E251" s="36"/>
      <c r="I251" s="1"/>
    </row>
    <row r="252" spans="1:9" ht="22.5">
      <c r="A252" s="39" t="s">
        <v>147</v>
      </c>
      <c r="B252" s="24" t="s">
        <v>47</v>
      </c>
      <c r="C252" s="24" t="s">
        <v>4</v>
      </c>
      <c r="D252" s="24" t="s">
        <v>22</v>
      </c>
      <c r="E252" s="36">
        <f>E253</f>
        <v>16080</v>
      </c>
      <c r="I252" s="1"/>
    </row>
    <row r="253" spans="1:9" ht="14.25" customHeight="1">
      <c r="A253" s="35" t="s">
        <v>112</v>
      </c>
      <c r="B253" s="24" t="s">
        <v>47</v>
      </c>
      <c r="C253" s="24" t="s">
        <v>4</v>
      </c>
      <c r="D253" s="24" t="s">
        <v>33</v>
      </c>
      <c r="E253" s="33">
        <v>16080</v>
      </c>
      <c r="I253" s="1"/>
    </row>
    <row r="254" spans="1:9" ht="30" customHeight="1">
      <c r="A254" s="32" t="s">
        <v>179</v>
      </c>
      <c r="B254" s="24" t="s">
        <v>122</v>
      </c>
      <c r="C254" s="24"/>
      <c r="D254" s="24"/>
      <c r="E254" s="36">
        <f>E255</f>
        <v>3978790</v>
      </c>
      <c r="I254" s="1"/>
    </row>
    <row r="255" spans="1:9" ht="14.25" customHeight="1">
      <c r="A255" s="32" t="s">
        <v>98</v>
      </c>
      <c r="B255" s="24" t="s">
        <v>122</v>
      </c>
      <c r="C255" s="24" t="s">
        <v>14</v>
      </c>
      <c r="D255" s="24"/>
      <c r="E255" s="36">
        <f>E256</f>
        <v>3978790</v>
      </c>
      <c r="I255" s="1"/>
    </row>
    <row r="256" spans="1:9" ht="14.25" customHeight="1">
      <c r="A256" s="32" t="s">
        <v>99</v>
      </c>
      <c r="B256" s="24" t="s">
        <v>122</v>
      </c>
      <c r="C256" s="24" t="s">
        <v>4</v>
      </c>
      <c r="D256" s="24"/>
      <c r="E256" s="36">
        <f>E257</f>
        <v>3978790</v>
      </c>
      <c r="I256" s="1"/>
    </row>
    <row r="257" spans="1:9" ht="14.25" customHeight="1">
      <c r="A257" s="35" t="s">
        <v>152</v>
      </c>
      <c r="B257" s="24" t="s">
        <v>122</v>
      </c>
      <c r="C257" s="24" t="s">
        <v>4</v>
      </c>
      <c r="D257" s="24" t="s">
        <v>52</v>
      </c>
      <c r="E257" s="36">
        <f>E258</f>
        <v>3978790</v>
      </c>
      <c r="I257" s="1"/>
    </row>
    <row r="258" spans="1:9" ht="13.5" customHeight="1">
      <c r="A258" s="52" t="s">
        <v>12</v>
      </c>
      <c r="B258" s="24" t="s">
        <v>122</v>
      </c>
      <c r="C258" s="24" t="s">
        <v>4</v>
      </c>
      <c r="D258" s="24" t="s">
        <v>13</v>
      </c>
      <c r="E258" s="33">
        <v>3978790</v>
      </c>
      <c r="I258" s="1"/>
    </row>
    <row r="259" spans="1:9" ht="16.5" customHeight="1" hidden="1">
      <c r="A259" s="32" t="s">
        <v>123</v>
      </c>
      <c r="B259" s="24" t="s">
        <v>124</v>
      </c>
      <c r="C259" s="24"/>
      <c r="D259" s="24"/>
      <c r="E259" s="36">
        <f>E260</f>
        <v>0</v>
      </c>
      <c r="I259" s="1"/>
    </row>
    <row r="260" spans="1:9" ht="12" customHeight="1" hidden="1">
      <c r="A260" s="32" t="s">
        <v>26</v>
      </c>
      <c r="B260" s="24" t="s">
        <v>124</v>
      </c>
      <c r="C260" s="24" t="s">
        <v>28</v>
      </c>
      <c r="D260" s="24"/>
      <c r="E260" s="36">
        <f>E261</f>
        <v>0</v>
      </c>
      <c r="I260" s="1"/>
    </row>
    <row r="261" spans="1:9" ht="12" customHeight="1" hidden="1">
      <c r="A261" s="32" t="s">
        <v>27</v>
      </c>
      <c r="B261" s="24" t="s">
        <v>124</v>
      </c>
      <c r="C261" s="24" t="s">
        <v>29</v>
      </c>
      <c r="D261" s="24"/>
      <c r="E261" s="36">
        <f>E262</f>
        <v>0</v>
      </c>
      <c r="I261" s="1"/>
    </row>
    <row r="262" spans="1:9" ht="15.75" customHeight="1" hidden="1">
      <c r="A262" s="35" t="s">
        <v>152</v>
      </c>
      <c r="B262" s="24" t="s">
        <v>124</v>
      </c>
      <c r="C262" s="24" t="s">
        <v>29</v>
      </c>
      <c r="D262" s="24" t="s">
        <v>52</v>
      </c>
      <c r="E262" s="36">
        <f>E263</f>
        <v>0</v>
      </c>
      <c r="I262" s="1"/>
    </row>
    <row r="263" spans="1:9" ht="12" customHeight="1" hidden="1">
      <c r="A263" s="52" t="s">
        <v>12</v>
      </c>
      <c r="B263" s="24" t="s">
        <v>124</v>
      </c>
      <c r="C263" s="24" t="s">
        <v>29</v>
      </c>
      <c r="D263" s="24" t="s">
        <v>13</v>
      </c>
      <c r="E263" s="33">
        <v>0</v>
      </c>
      <c r="I263" s="1"/>
    </row>
    <row r="264" spans="1:9" ht="32.25" customHeight="1">
      <c r="A264" s="53" t="s">
        <v>186</v>
      </c>
      <c r="B264" s="24" t="s">
        <v>154</v>
      </c>
      <c r="C264" s="24"/>
      <c r="D264" s="24"/>
      <c r="E264" s="33">
        <f>E265</f>
        <v>18920</v>
      </c>
      <c r="I264" s="1"/>
    </row>
    <row r="265" spans="1:9" ht="12" customHeight="1">
      <c r="A265" s="35" t="s">
        <v>149</v>
      </c>
      <c r="B265" s="24" t="s">
        <v>154</v>
      </c>
      <c r="C265" s="24" t="s">
        <v>28</v>
      </c>
      <c r="D265" s="24"/>
      <c r="E265" s="33">
        <f>E266</f>
        <v>18920</v>
      </c>
      <c r="I265" s="1"/>
    </row>
    <row r="266" spans="1:9" ht="12" customHeight="1">
      <c r="A266" s="32" t="s">
        <v>27</v>
      </c>
      <c r="B266" s="24" t="s">
        <v>154</v>
      </c>
      <c r="C266" s="24" t="s">
        <v>29</v>
      </c>
      <c r="D266" s="24"/>
      <c r="E266" s="33">
        <f>E267</f>
        <v>18920</v>
      </c>
      <c r="I266" s="1"/>
    </row>
    <row r="267" spans="1:9" ht="12" customHeight="1">
      <c r="A267" s="54" t="s">
        <v>158</v>
      </c>
      <c r="B267" s="24" t="s">
        <v>154</v>
      </c>
      <c r="C267" s="24" t="s">
        <v>29</v>
      </c>
      <c r="D267" s="24" t="s">
        <v>155</v>
      </c>
      <c r="E267" s="33">
        <f>E268</f>
        <v>18920</v>
      </c>
      <c r="I267" s="1"/>
    </row>
    <row r="268" spans="1:9" ht="12" customHeight="1">
      <c r="A268" s="54" t="s">
        <v>157</v>
      </c>
      <c r="B268" s="24" t="s">
        <v>154</v>
      </c>
      <c r="C268" s="24" t="s">
        <v>29</v>
      </c>
      <c r="D268" s="24" t="s">
        <v>156</v>
      </c>
      <c r="E268" s="33">
        <v>18920</v>
      </c>
      <c r="I268" s="1"/>
    </row>
    <row r="269" spans="1:9" ht="40.5" customHeight="1">
      <c r="A269" s="53" t="s">
        <v>178</v>
      </c>
      <c r="B269" s="24" t="s">
        <v>159</v>
      </c>
      <c r="C269" s="24"/>
      <c r="D269" s="24"/>
      <c r="E269" s="33">
        <f>E270</f>
        <v>2270.4</v>
      </c>
      <c r="I269" s="1"/>
    </row>
    <row r="270" spans="1:9" ht="12" customHeight="1">
      <c r="A270" s="35" t="s">
        <v>149</v>
      </c>
      <c r="B270" s="24" t="s">
        <v>159</v>
      </c>
      <c r="C270" s="24" t="s">
        <v>28</v>
      </c>
      <c r="D270" s="24"/>
      <c r="E270" s="33">
        <f>E271</f>
        <v>2270.4</v>
      </c>
      <c r="I270" s="1"/>
    </row>
    <row r="271" spans="1:9" ht="12" customHeight="1">
      <c r="A271" s="32" t="s">
        <v>27</v>
      </c>
      <c r="B271" s="24" t="s">
        <v>159</v>
      </c>
      <c r="C271" s="24" t="s">
        <v>29</v>
      </c>
      <c r="D271" s="24"/>
      <c r="E271" s="33">
        <f>E272</f>
        <v>2270.4</v>
      </c>
      <c r="I271" s="1"/>
    </row>
    <row r="272" spans="1:9" ht="12" customHeight="1" hidden="1">
      <c r="A272" s="54" t="s">
        <v>158</v>
      </c>
      <c r="B272" s="24" t="s">
        <v>159</v>
      </c>
      <c r="C272" s="24" t="s">
        <v>29</v>
      </c>
      <c r="D272" s="24" t="s">
        <v>155</v>
      </c>
      <c r="E272" s="33">
        <f>E273</f>
        <v>2270.4</v>
      </c>
      <c r="I272" s="1"/>
    </row>
    <row r="273" spans="1:9" ht="12" customHeight="1" hidden="1">
      <c r="A273" s="54" t="s">
        <v>157</v>
      </c>
      <c r="B273" s="24" t="s">
        <v>159</v>
      </c>
      <c r="C273" s="24" t="s">
        <v>29</v>
      </c>
      <c r="D273" s="24" t="s">
        <v>156</v>
      </c>
      <c r="E273" s="33">
        <v>2270.4</v>
      </c>
      <c r="I273" s="1"/>
    </row>
    <row r="274" spans="1:5" s="18" customFormat="1" ht="18">
      <c r="A274" s="45" t="s">
        <v>113</v>
      </c>
      <c r="B274" s="48"/>
      <c r="C274" s="48"/>
      <c r="D274" s="48"/>
      <c r="E274" s="36">
        <f>E159+E13</f>
        <v>11110628.07</v>
      </c>
    </row>
    <row r="276" spans="1:5" ht="12.75">
      <c r="A276" s="55"/>
      <c r="B276" s="55"/>
      <c r="C276" s="55"/>
      <c r="D276" s="55"/>
      <c r="E276" s="56"/>
    </row>
    <row r="277" spans="1:5" ht="12.75">
      <c r="A277" s="55"/>
      <c r="B277" s="55"/>
      <c r="C277" s="55"/>
      <c r="D277" s="55"/>
      <c r="E277" s="55"/>
    </row>
    <row r="278" spans="1:5" ht="12.75">
      <c r="A278" s="55"/>
      <c r="B278" s="55"/>
      <c r="C278" s="55"/>
      <c r="D278" s="55"/>
      <c r="E278" s="55"/>
    </row>
    <row r="279" spans="1:5" ht="12.75">
      <c r="A279" s="55"/>
      <c r="B279" s="55"/>
      <c r="C279" s="55"/>
      <c r="D279" s="55"/>
      <c r="E279" s="55"/>
    </row>
    <row r="280" spans="1:5" ht="12.75">
      <c r="A280" s="55"/>
      <c r="B280" s="55"/>
      <c r="C280" s="55"/>
      <c r="D280" s="55"/>
      <c r="E280" s="55"/>
    </row>
  </sheetData>
  <sheetProtection/>
  <mergeCells count="1">
    <mergeCell ref="A9:E9"/>
  </mergeCells>
  <printOptions/>
  <pageMargins left="1.1023622047244095" right="0.1968503937007874" top="0.11811023622047245" bottom="0.03937007874015748" header="0.5118110236220472" footer="0.35433070866141736"/>
  <pageSetup firstPageNumber="758" useFirstPageNumber="1" horizontalDpi="600" verticalDpi="600" orientation="portrait" paperSize="9" scale="65" r:id="rId1"/>
  <rowBreaks count="2" manualBreakCount="2">
    <brk id="91" max="4" man="1"/>
    <brk id="19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Admin</cp:lastModifiedBy>
  <cp:lastPrinted>2021-04-23T06:31:13Z</cp:lastPrinted>
  <dcterms:created xsi:type="dcterms:W3CDTF">2007-10-11T12:08:51Z</dcterms:created>
  <dcterms:modified xsi:type="dcterms:W3CDTF">2021-04-30T06:53:03Z</dcterms:modified>
  <cp:category/>
  <cp:version/>
  <cp:contentType/>
  <cp:contentStatus/>
</cp:coreProperties>
</file>