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'Лист3'!$A$1:$E$38</definedName>
  </definedNames>
  <calcPr fullCalcOnLoad="1"/>
</workbook>
</file>

<file path=xl/sharedStrings.xml><?xml version="1.0" encoding="utf-8"?>
<sst xmlns="http://schemas.openxmlformats.org/spreadsheetml/2006/main" count="41" uniqueCount="41">
  <si>
    <t>Распределение расходов бюджета Моторского сельсовета по разделам и</t>
  </si>
  <si>
    <t>подразделам бюджетной классификации расходов бюджетов Российской Федерации</t>
  </si>
  <si>
    <t>Наименование показателя бюджетной классификации</t>
  </si>
  <si>
    <t>Раздел, подраздел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</si>
  <si>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</si>
  <si>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</si>
  <si>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</si>
  <si>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расходы</t>
  </si>
  <si>
    <t>Мобилизационная 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</si>
  <si>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</si>
  <si>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</si>
  <si>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</si>
  <si>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</si>
  <si>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</si>
  <si>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</si>
  <si>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</si>
  <si>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</si>
  <si>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</si>
  <si>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</si>
  <si>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Прочие межбюджетные трансферты общего характера</t>
  </si>
  <si>
    <t>ВСЕГО</t>
  </si>
  <si>
    <t>Коммунальное хозяйство</t>
  </si>
  <si>
    <t>МЕЖБЮДЖЕТНЫЕ ТРАНСФЕРТЫ ОБЩЕГО ХАРАКТЕРА БЮДЖЕТАМ БЮДЖЕТНОЙ СИСТЕМЫ РОССИЙСКОЙ ФЕДЕРАЦИИ</t>
  </si>
  <si>
    <t>Здравоохранение</t>
  </si>
  <si>
    <t>Другие вопросы в области здравоохранения</t>
  </si>
  <si>
    <t>(рублей)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</si>
  <si>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</si>
  <si>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</si>
  <si>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</si>
  <si>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Условно утвержденные расходы</t>
  </si>
  <si>
    <t>НАЦИОНАЛЬНАЯ ОБОРОНА</t>
  </si>
  <si>
    <t>Другие вопросы в области национальной безопасности и правоохранительной деятельности</t>
  </si>
  <si>
    <t xml:space="preserve">Утверждено на 2021 год  </t>
  </si>
  <si>
    <t>Процент исполнения,%</t>
  </si>
  <si>
    <t>Приложение 3</t>
  </si>
  <si>
    <t>к решению</t>
  </si>
  <si>
    <t xml:space="preserve">за  2021 год </t>
  </si>
  <si>
    <t>Исполнено за 2021 год</t>
  </si>
  <si>
    <t>Моторского сельского Совета</t>
  </si>
  <si>
    <t>ельского</t>
  </si>
  <si>
    <t>Совета депутатов от 20.04.2022 № 14-63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</si>
</sst>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"/>
  </numFmts>
  <fonts count="52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 CYR"/>
      <family val="0"/>
    </font>
    <font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Times New Roman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19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192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12" fillId="0" borderId="12" xfId="0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5" fillId="33" borderId="12" xfId="0" applyFont="1" applyFill="1" applyBorder="1" applyAlignment="1">
      <alignment wrapText="1"/>
    </xf>
    <xf numFmtId="2" fontId="51" fillId="33" borderId="12" xfId="0" applyNumberFormat="1" applyFont="1" applyFill="1" applyBorder="1" applyAlignment="1">
      <alignment wrapText="1" shrinkToFit="1"/>
    </xf>
    <xf numFmtId="2" fontId="15" fillId="33" borderId="12" xfId="0" applyNumberFormat="1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51" fillId="0" borderId="12" xfId="0" applyNumberFormat="1" applyFont="1" applyFill="1" applyBorder="1" applyAlignment="1" quotePrefix="1">
      <alignment horizontal="left" vertical="top" wrapText="1"/>
    </xf>
    <xf numFmtId="1" fontId="7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/>
    </xf>
    <xf numFmtId="2" fontId="9" fillId="34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wrapText="1"/>
    </xf>
    <xf numFmtId="10" fontId="8" fillId="0" borderId="12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30" zoomScaleNormal="130" zoomScalePageLayoutView="0" workbookViewId="0" topLeftCell="A13">
      <selection activeCell="B3" sqref="B3"/>
    </sheetView>
  </sheetViews>
  <sheetFormatPr defaultColWidth="9.140625" defaultRowHeight="12.75"/>
  <cols>
    <col min="1" max="1" width="36.421875" style="0" customWidth="1"/>
    <col min="3" max="3" width="11.57421875" style="29" customWidth="1"/>
    <col min="4" max="4" width="11.57421875" style="0" customWidth="1"/>
    <col min="5" max="5" width="13.7109375" style="0" customWidth="1"/>
  </cols>
  <sheetData>
    <row r="1" spans="2:5" ht="12.75">
      <c r="B1" s="18" t="s">
        <v>34</v>
      </c>
      <c r="C1" s="23"/>
      <c r="D1" s="18"/>
      <c r="E1" s="18"/>
    </row>
    <row r="2" spans="2:5" ht="12.75">
      <c r="B2" s="18" t="s">
        <v>35</v>
      </c>
      <c r="C2" s="23" t="s">
        <v>38</v>
      </c>
      <c r="D2" s="18" t="s">
        <v>39</v>
      </c>
      <c r="E2" s="18"/>
    </row>
    <row r="3" spans="2:5" ht="12.75">
      <c r="B3" s="44" t="s">
        <v>40</v>
      </c>
      <c r="C3" s="23"/>
      <c r="D3" s="18"/>
      <c r="E3" s="18"/>
    </row>
    <row r="4" spans="2:5" ht="12.75">
      <c r="B4" s="44"/>
      <c r="C4" s="23"/>
      <c r="D4" s="18"/>
      <c r="E4" s="18"/>
    </row>
    <row r="6" spans="1:6" ht="12.75" customHeight="1">
      <c r="A6" s="46" t="s">
        <v>0</v>
      </c>
      <c r="B6" s="46"/>
      <c r="C6" s="46"/>
      <c r="D6" s="46"/>
      <c r="E6" s="46"/>
      <c r="F6" s="45"/>
    </row>
    <row r="7" spans="1:6" ht="12.75" customHeight="1">
      <c r="A7" s="46" t="s">
        <v>1</v>
      </c>
      <c r="B7" s="46"/>
      <c r="C7" s="46"/>
      <c r="D7" s="46"/>
      <c r="E7" s="46"/>
      <c r="F7" s="45"/>
    </row>
    <row r="8" spans="1:6" ht="12.75" customHeight="1">
      <c r="A8" s="46" t="s">
        <v>36</v>
      </c>
      <c r="B8" s="46"/>
      <c r="C8" s="46"/>
      <c r="D8" s="46"/>
      <c r="E8" s="46"/>
      <c r="F8" s="45"/>
    </row>
    <row r="9" spans="1:6" ht="16.5" customHeight="1">
      <c r="A9" s="2"/>
      <c r="B9" s="2"/>
      <c r="C9" s="24"/>
      <c r="D9" s="5"/>
      <c r="E9" s="21" t="s">
        <v>25</v>
      </c>
      <c r="F9" s="3"/>
    </row>
    <row r="10" spans="1:6" ht="24.75">
      <c r="A10" s="34" t="s">
        <v>2</v>
      </c>
      <c r="B10" s="34" t="s">
        <v>3</v>
      </c>
      <c r="C10" s="35" t="s">
        <v>32</v>
      </c>
      <c r="D10" s="34" t="s">
        <v>37</v>
      </c>
      <c r="E10" s="34" t="s">
        <v>33</v>
      </c>
      <c r="F10" s="1"/>
    </row>
    <row r="11" spans="1:6" ht="15.75">
      <c r="A11" s="8">
        <v>1</v>
      </c>
      <c r="B11" s="8">
        <v>2</v>
      </c>
      <c r="C11" s="37">
        <v>3</v>
      </c>
      <c r="D11" s="9">
        <v>4</v>
      </c>
      <c r="E11" s="9">
        <v>5</v>
      </c>
      <c r="F11" s="1"/>
    </row>
    <row r="12" spans="1:6" ht="15.75">
      <c r="A12" s="36" t="s">
        <v>4</v>
      </c>
      <c r="B12" s="10">
        <v>100</v>
      </c>
      <c r="C12" s="25">
        <f>C13+C14+C15+C16+C17+C18</f>
        <v>3480542.05</v>
      </c>
      <c r="D12" s="25">
        <f>D13+D14+D15+D16+D17+D18</f>
        <v>3330747.33</v>
      </c>
      <c r="E12" s="43">
        <f>D12/C12</f>
        <v>0.9569622438550915</v>
      </c>
      <c r="F12" s="1"/>
    </row>
    <row r="13" spans="1:6" ht="39.75" customHeight="1">
      <c r="A13" s="12" t="s">
        <v>26</v>
      </c>
      <c r="B13" s="13">
        <v>102</v>
      </c>
      <c r="C13" s="26">
        <v>935691.51</v>
      </c>
      <c r="D13" s="41">
        <v>914306.59</v>
      </c>
      <c r="E13" s="43">
        <f aca="true" t="shared" si="0" ref="E13:E38">D13/C13</f>
        <v>0.9771453307297829</v>
      </c>
      <c r="F13" s="4"/>
    </row>
    <row r="14" spans="1:6" ht="72" customHeight="1">
      <c r="A14" s="12" t="s">
        <v>5</v>
      </c>
      <c r="B14" s="13">
        <v>103</v>
      </c>
      <c r="C14" s="26">
        <v>799127.43</v>
      </c>
      <c r="D14" s="41">
        <v>799127.43</v>
      </c>
      <c r="E14" s="43">
        <f t="shared" si="0"/>
        <v>1</v>
      </c>
      <c r="F14" s="1"/>
    </row>
    <row r="15" spans="1:6" ht="66.75" customHeight="1">
      <c r="A15" s="12" t="s">
        <v>27</v>
      </c>
      <c r="B15" s="13">
        <v>104</v>
      </c>
      <c r="C15" s="26">
        <v>1715843.66</v>
      </c>
      <c r="D15" s="41">
        <v>1591361.17</v>
      </c>
      <c r="E15" s="43">
        <f t="shared" si="0"/>
        <v>0.9274511466854737</v>
      </c>
      <c r="F15" s="4"/>
    </row>
    <row r="16" spans="1:6" ht="30" customHeight="1" hidden="1">
      <c r="A16" s="12" t="s">
        <v>28</v>
      </c>
      <c r="B16" s="13">
        <v>107</v>
      </c>
      <c r="C16" s="40">
        <v>0</v>
      </c>
      <c r="D16" s="26">
        <v>0</v>
      </c>
      <c r="E16" s="43" t="e">
        <f t="shared" si="0"/>
        <v>#DIV/0!</v>
      </c>
      <c r="F16" s="4"/>
    </row>
    <row r="17" spans="1:6" ht="18" customHeight="1">
      <c r="A17" s="12" t="s">
        <v>6</v>
      </c>
      <c r="B17" s="13">
        <v>111</v>
      </c>
      <c r="C17" s="26">
        <v>3900</v>
      </c>
      <c r="D17" s="26">
        <v>0</v>
      </c>
      <c r="E17" s="43">
        <f t="shared" si="0"/>
        <v>0</v>
      </c>
      <c r="F17" s="1"/>
    </row>
    <row r="18" spans="1:6" ht="15.75">
      <c r="A18" s="15" t="s">
        <v>7</v>
      </c>
      <c r="B18" s="13">
        <v>113</v>
      </c>
      <c r="C18" s="26">
        <v>25979.45</v>
      </c>
      <c r="D18" s="26">
        <v>25952.14</v>
      </c>
      <c r="E18" s="43">
        <f t="shared" si="0"/>
        <v>0.9989487845200725</v>
      </c>
      <c r="F18" s="1"/>
    </row>
    <row r="19" spans="1:6" ht="15.75">
      <c r="A19" s="30" t="s">
        <v>30</v>
      </c>
      <c r="B19" s="10">
        <v>200</v>
      </c>
      <c r="C19" s="25">
        <f>C20</f>
        <v>98921.49</v>
      </c>
      <c r="D19" s="25">
        <f>D20</f>
        <v>98921.49</v>
      </c>
      <c r="E19" s="43">
        <f t="shared" si="0"/>
        <v>1</v>
      </c>
      <c r="F19" s="1"/>
    </row>
    <row r="20" spans="1:6" ht="25.5">
      <c r="A20" s="12" t="s">
        <v>8</v>
      </c>
      <c r="B20" s="13">
        <v>203</v>
      </c>
      <c r="C20" s="26">
        <v>98921.49</v>
      </c>
      <c r="D20" s="26">
        <v>98921.49</v>
      </c>
      <c r="E20" s="43">
        <f t="shared" si="0"/>
        <v>1</v>
      </c>
      <c r="F20" s="1"/>
    </row>
    <row r="21" spans="1:6" ht="22.5">
      <c r="A21" s="31" t="s">
        <v>9</v>
      </c>
      <c r="B21" s="10">
        <v>300</v>
      </c>
      <c r="C21" s="25">
        <f>C22+C23</f>
        <v>119824</v>
      </c>
      <c r="D21" s="25">
        <f>D22+D23</f>
        <v>119024</v>
      </c>
      <c r="E21" s="43">
        <f t="shared" si="0"/>
        <v>0.9933235411937509</v>
      </c>
      <c r="F21" s="1"/>
    </row>
    <row r="22" spans="1:6" ht="18.75" customHeight="1">
      <c r="A22" s="12" t="s">
        <v>10</v>
      </c>
      <c r="B22" s="13">
        <v>310</v>
      </c>
      <c r="C22" s="26">
        <v>118824</v>
      </c>
      <c r="D22" s="38">
        <v>118024</v>
      </c>
      <c r="E22" s="43">
        <f t="shared" si="0"/>
        <v>0.9932673533966202</v>
      </c>
      <c r="F22" s="1"/>
    </row>
    <row r="23" spans="1:6" ht="38.25">
      <c r="A23" s="12" t="s">
        <v>31</v>
      </c>
      <c r="B23" s="13">
        <v>314</v>
      </c>
      <c r="C23" s="41">
        <v>1000</v>
      </c>
      <c r="D23" s="42">
        <v>1000</v>
      </c>
      <c r="E23" s="43">
        <f t="shared" si="0"/>
        <v>1</v>
      </c>
      <c r="F23" s="1"/>
    </row>
    <row r="24" spans="1:6" ht="15.75">
      <c r="A24" s="32" t="s">
        <v>11</v>
      </c>
      <c r="B24" s="10">
        <v>400</v>
      </c>
      <c r="C24" s="25">
        <f>C25</f>
        <v>675563.14</v>
      </c>
      <c r="D24" s="25">
        <f>D25</f>
        <v>675563.14</v>
      </c>
      <c r="E24" s="43">
        <f t="shared" si="0"/>
        <v>1</v>
      </c>
      <c r="F24" s="1"/>
    </row>
    <row r="25" spans="1:6" ht="15.75">
      <c r="A25" s="12" t="s">
        <v>12</v>
      </c>
      <c r="B25" s="13">
        <v>409</v>
      </c>
      <c r="C25" s="26">
        <v>675563.14</v>
      </c>
      <c r="D25" s="26">
        <v>675563.14</v>
      </c>
      <c r="E25" s="43">
        <f t="shared" si="0"/>
        <v>1</v>
      </c>
      <c r="F25" s="1"/>
    </row>
    <row r="26" spans="1:6" ht="21.75" customHeight="1">
      <c r="A26" s="30" t="s">
        <v>13</v>
      </c>
      <c r="B26" s="10">
        <v>500</v>
      </c>
      <c r="C26" s="25">
        <f>C27+C28</f>
        <v>3431065.6</v>
      </c>
      <c r="D26" s="25">
        <f>SUM(D28:D28)</f>
        <v>3067514.96</v>
      </c>
      <c r="E26" s="43">
        <f t="shared" si="0"/>
        <v>0.8940414779595004</v>
      </c>
      <c r="F26" s="1"/>
    </row>
    <row r="27" spans="1:6" s="22" customFormat="1" ht="0.75" customHeight="1" hidden="1">
      <c r="A27" s="12" t="s">
        <v>21</v>
      </c>
      <c r="B27" s="13">
        <v>502</v>
      </c>
      <c r="C27" s="26">
        <v>0</v>
      </c>
      <c r="D27" s="26">
        <v>0</v>
      </c>
      <c r="E27" s="43" t="e">
        <f t="shared" si="0"/>
        <v>#DIV/0!</v>
      </c>
      <c r="F27" s="1"/>
    </row>
    <row r="28" spans="1:6" ht="15.75">
      <c r="A28" s="15" t="s">
        <v>14</v>
      </c>
      <c r="B28" s="13">
        <v>503</v>
      </c>
      <c r="C28" s="26">
        <f>3431065.6</f>
        <v>3431065.6</v>
      </c>
      <c r="D28" s="42">
        <f>3067514.96</f>
        <v>3067514.96</v>
      </c>
      <c r="E28" s="43">
        <f t="shared" si="0"/>
        <v>0.8940414779595004</v>
      </c>
      <c r="F28" s="1"/>
    </row>
    <row r="29" spans="1:6" ht="15.75">
      <c r="A29" s="36" t="s">
        <v>15</v>
      </c>
      <c r="B29" s="10">
        <v>800</v>
      </c>
      <c r="C29" s="25">
        <f>C30</f>
        <v>3978790</v>
      </c>
      <c r="D29" s="25">
        <f>D30</f>
        <v>3978790</v>
      </c>
      <c r="E29" s="43">
        <f t="shared" si="0"/>
        <v>1</v>
      </c>
      <c r="F29" s="1"/>
    </row>
    <row r="30" spans="1:6" ht="15.75">
      <c r="A30" s="12" t="s">
        <v>16</v>
      </c>
      <c r="B30" s="13">
        <v>801</v>
      </c>
      <c r="C30" s="26">
        <v>3978790</v>
      </c>
      <c r="D30" s="26">
        <v>3978790</v>
      </c>
      <c r="E30" s="43">
        <f t="shared" si="0"/>
        <v>1</v>
      </c>
      <c r="F30" s="1"/>
    </row>
    <row r="31" spans="1:6" ht="15.75">
      <c r="A31" s="16" t="s">
        <v>23</v>
      </c>
      <c r="B31" s="10">
        <v>900</v>
      </c>
      <c r="C31" s="25">
        <f>C32</f>
        <v>21190.4</v>
      </c>
      <c r="D31" s="25">
        <f>D32</f>
        <v>21190.4</v>
      </c>
      <c r="E31" s="43">
        <f t="shared" si="0"/>
        <v>1</v>
      </c>
      <c r="F31" s="1"/>
    </row>
    <row r="32" spans="1:6" ht="25.5">
      <c r="A32" s="12" t="s">
        <v>24</v>
      </c>
      <c r="B32" s="13">
        <v>909</v>
      </c>
      <c r="C32" s="26">
        <f>18920+2270.4</f>
        <v>21190.4</v>
      </c>
      <c r="D32" s="26">
        <f>18920+2270.4</f>
        <v>21190.4</v>
      </c>
      <c r="E32" s="43">
        <f t="shared" si="0"/>
        <v>1</v>
      </c>
      <c r="F32" s="1"/>
    </row>
    <row r="33" spans="1:6" ht="15.75">
      <c r="A33" s="36" t="s">
        <v>17</v>
      </c>
      <c r="B33" s="11">
        <v>1000</v>
      </c>
      <c r="C33" s="25">
        <f>C34</f>
        <v>76659.06</v>
      </c>
      <c r="D33" s="25">
        <f>D34</f>
        <v>76659.06</v>
      </c>
      <c r="E33" s="43">
        <f t="shared" si="0"/>
        <v>1</v>
      </c>
      <c r="F33" s="1"/>
    </row>
    <row r="34" spans="1:6" ht="15.75">
      <c r="A34" s="12" t="s">
        <v>18</v>
      </c>
      <c r="B34" s="14">
        <v>1001</v>
      </c>
      <c r="C34" s="26">
        <v>76659.06</v>
      </c>
      <c r="D34" s="26">
        <v>76659.06</v>
      </c>
      <c r="E34" s="43">
        <f t="shared" si="0"/>
        <v>1</v>
      </c>
      <c r="F34" s="1"/>
    </row>
    <row r="35" spans="1:6" ht="33">
      <c r="A35" s="33" t="s">
        <v>22</v>
      </c>
      <c r="B35" s="11">
        <v>1400</v>
      </c>
      <c r="C35" s="25">
        <f>C36</f>
        <v>16080</v>
      </c>
      <c r="D35" s="25">
        <f>D36</f>
        <v>16080</v>
      </c>
      <c r="E35" s="43">
        <f>D35/C35</f>
        <v>1</v>
      </c>
      <c r="F35" s="1"/>
    </row>
    <row r="36" spans="1:6" ht="26.25">
      <c r="A36" s="17" t="s">
        <v>19</v>
      </c>
      <c r="B36" s="14">
        <v>1403</v>
      </c>
      <c r="C36" s="26">
        <v>16080</v>
      </c>
      <c r="D36" s="26">
        <v>16080</v>
      </c>
      <c r="E36" s="43">
        <f t="shared" si="0"/>
        <v>1</v>
      </c>
      <c r="F36" s="1"/>
    </row>
    <row r="37" spans="1:5" ht="12.75" hidden="1">
      <c r="A37" s="19" t="s">
        <v>29</v>
      </c>
      <c r="B37" s="20"/>
      <c r="C37" s="27"/>
      <c r="D37" s="39"/>
      <c r="E37" s="43" t="e">
        <f t="shared" si="0"/>
        <v>#DIV/0!</v>
      </c>
    </row>
    <row r="38" spans="1:6" ht="15.75">
      <c r="A38" s="16" t="s">
        <v>20</v>
      </c>
      <c r="B38" s="11"/>
      <c r="C38" s="25">
        <f>C12+C19+C21+C24+C26+C29+C31+C33+C35</f>
        <v>11898635.74</v>
      </c>
      <c r="D38" s="25">
        <f>D12+D19+D21+D24+D26+D29+D31+D33+D35+D37</f>
        <v>11384490.38</v>
      </c>
      <c r="E38" s="43">
        <f t="shared" si="0"/>
        <v>0.9567895537576984</v>
      </c>
      <c r="F38" s="4"/>
    </row>
    <row r="39" spans="3:5" ht="12.75" hidden="1">
      <c r="C39" s="29">
        <v>10688150</v>
      </c>
      <c r="D39" s="29">
        <v>8781240</v>
      </c>
      <c r="E39" s="29">
        <v>8730400</v>
      </c>
    </row>
    <row r="40" spans="3:5" ht="16.5" hidden="1" thickBot="1">
      <c r="C40" s="28">
        <v>8765.7</v>
      </c>
      <c r="D40" s="6">
        <v>7361.58</v>
      </c>
      <c r="E40" s="7">
        <v>7613.44</v>
      </c>
    </row>
    <row r="41" ht="12.75">
      <c r="D41" s="29"/>
    </row>
  </sheetData>
  <sheetProtection/>
  <mergeCells count="4">
    <mergeCell ref="F6:F8"/>
    <mergeCell ref="A6:E6"/>
    <mergeCell ref="A7:E7"/>
    <mergeCell ref="A8:E8"/>
  </mergeCells>
  <printOptions/>
  <pageMargins left="1.58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2020-11-13T01:18:31Z</cp:lastPrinted>
  <dcterms:created xsi:type="dcterms:W3CDTF">1996-10-08T23:32:33Z</dcterms:created>
  <dcterms:modified xsi:type="dcterms:W3CDTF">2022-04-20T08:27:42Z</dcterms:modified>
  <cp:category/>
  <cp:version/>
  <cp:contentType/>
  <cp:contentStatus/>
</cp:coreProperties>
</file>